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0" yWindow="1365" windowWidth="12120" windowHeight="7320" activeTab="3"/>
  </bookViews>
  <sheets>
    <sheet name="9.klase" sheetId="1" r:id="rId1"/>
    <sheet name="10.klase" sheetId="2" r:id="rId2"/>
    <sheet name="11.klase" sheetId="3" r:id="rId3"/>
    <sheet name="12.klase" sheetId="4" r:id="rId4"/>
  </sheets>
  <definedNames>
    <definedName name="_xlnm._FilterDatabase" localSheetId="0" hidden="1">'9.klase'!$A$2:$M$50</definedName>
    <definedName name="_xlnm.Print_Titles" localSheetId="1">'10.klase'!$1:$1</definedName>
    <definedName name="_xlnm.Print_Titles" localSheetId="2">'11.klase'!$1:$1</definedName>
    <definedName name="_xlnm.Print_Titles" localSheetId="3">'12.klase'!$1:$1</definedName>
    <definedName name="_xlnm.Print_Titles" localSheetId="0">'9.klase'!$1:$1</definedName>
  </definedNames>
  <calcPr calcId="145621"/>
</workbook>
</file>

<file path=xl/calcChain.xml><?xml version="1.0" encoding="utf-8"?>
<calcChain xmlns="http://schemas.openxmlformats.org/spreadsheetml/2006/main">
  <c r="M10" i="4" l="1"/>
  <c r="L10" i="4"/>
  <c r="L9" i="4"/>
  <c r="M9" i="4" s="1"/>
  <c r="M8" i="4"/>
  <c r="L8" i="4"/>
  <c r="L7" i="4"/>
  <c r="M7" i="4" s="1"/>
  <c r="M6" i="4"/>
  <c r="L6" i="4"/>
  <c r="L5" i="4"/>
  <c r="M5" i="4" s="1"/>
  <c r="M4" i="4"/>
  <c r="L4" i="4"/>
  <c r="L3" i="4"/>
  <c r="M3" i="4" s="1"/>
  <c r="M9" i="3"/>
  <c r="L9" i="3"/>
  <c r="M8" i="3"/>
  <c r="L8" i="3"/>
  <c r="M7" i="3"/>
  <c r="L7" i="3"/>
  <c r="L6" i="3"/>
  <c r="M6" i="3" s="1"/>
  <c r="M5" i="3"/>
  <c r="L5" i="3"/>
  <c r="L4" i="3"/>
  <c r="M4" i="3" s="1"/>
  <c r="M3" i="3"/>
  <c r="L3" i="3"/>
  <c r="L7" i="2"/>
  <c r="M7" i="2" s="1"/>
  <c r="L6" i="2"/>
  <c r="M6" i="2" s="1"/>
  <c r="L5" i="2"/>
  <c r="M5" i="2" s="1"/>
  <c r="L4" i="2"/>
  <c r="M4" i="2" s="1"/>
  <c r="L3" i="2"/>
  <c r="M3" i="2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J55" i="1" l="1"/>
  <c r="J56" i="1" s="1"/>
  <c r="I55" i="1"/>
  <c r="I56" i="1" s="1"/>
  <c r="H55" i="1"/>
  <c r="H56" i="1" s="1"/>
  <c r="G55" i="1"/>
  <c r="G56" i="1" s="1"/>
  <c r="F55" i="1"/>
  <c r="F56" i="1" s="1"/>
  <c r="E55" i="1"/>
  <c r="E56" i="1" s="1"/>
  <c r="F52" i="1"/>
  <c r="F53" i="1" s="1"/>
  <c r="G52" i="1"/>
  <c r="G53" i="1" s="1"/>
  <c r="H52" i="1"/>
  <c r="H53" i="1" s="1"/>
  <c r="I52" i="1"/>
  <c r="I53" i="1" s="1"/>
  <c r="J52" i="1"/>
  <c r="J53" i="1" s="1"/>
  <c r="E52" i="1"/>
  <c r="E53" i="1" s="1"/>
  <c r="K14" i="1" l="1"/>
  <c r="L14" i="1" s="1"/>
  <c r="K31" i="1"/>
  <c r="L31" i="1" s="1"/>
  <c r="K18" i="1"/>
  <c r="L18" i="1" s="1"/>
  <c r="K15" i="1"/>
  <c r="L15" i="1" s="1"/>
  <c r="K28" i="1"/>
  <c r="L28" i="1" s="1"/>
  <c r="K30" i="1"/>
  <c r="L30" i="1" s="1"/>
  <c r="K23" i="1"/>
  <c r="L23" i="1" s="1"/>
  <c r="K12" i="1"/>
  <c r="L12" i="1" s="1"/>
  <c r="K36" i="1"/>
  <c r="L36" i="1" s="1"/>
  <c r="K17" i="1"/>
  <c r="L17" i="1" s="1"/>
  <c r="K26" i="1"/>
  <c r="L26" i="1" s="1"/>
  <c r="K20" i="1"/>
  <c r="L20" i="1" s="1"/>
  <c r="K19" i="1"/>
  <c r="L19" i="1" s="1"/>
  <c r="K21" i="1"/>
  <c r="L21" i="1" s="1"/>
  <c r="K27" i="1"/>
  <c r="L27" i="1" s="1"/>
  <c r="K11" i="1"/>
  <c r="L11" i="1" s="1"/>
  <c r="K13" i="1"/>
  <c r="L13" i="1" s="1"/>
  <c r="K34" i="1"/>
  <c r="L34" i="1" s="1"/>
  <c r="K32" i="1"/>
  <c r="L32" i="1" s="1"/>
  <c r="K33" i="1"/>
  <c r="L33" i="1" s="1"/>
  <c r="K35" i="1"/>
  <c r="L35" i="1" s="1"/>
  <c r="K22" i="1"/>
  <c r="L22" i="1" s="1"/>
  <c r="K10" i="1"/>
  <c r="L10" i="1" s="1"/>
  <c r="K16" i="1"/>
  <c r="L16" i="1" s="1"/>
  <c r="K25" i="1"/>
  <c r="L25" i="1" s="1"/>
  <c r="K24" i="1"/>
  <c r="L24" i="1" s="1"/>
  <c r="K29" i="1"/>
  <c r="L29" i="1" s="1"/>
  <c r="L10" i="3"/>
  <c r="M10" i="3" s="1"/>
  <c r="L21" i="3"/>
  <c r="M21" i="3" s="1"/>
  <c r="L15" i="3"/>
  <c r="M15" i="3" s="1"/>
  <c r="L16" i="3"/>
  <c r="M16" i="3" s="1"/>
  <c r="L25" i="3"/>
  <c r="M25" i="3" s="1"/>
  <c r="L24" i="3"/>
  <c r="M24" i="3" s="1"/>
  <c r="L13" i="3"/>
  <c r="M13" i="3" s="1"/>
  <c r="L20" i="3"/>
  <c r="M20" i="3" s="1"/>
  <c r="L12" i="3"/>
  <c r="M12" i="3" s="1"/>
  <c r="L23" i="3"/>
  <c r="M23" i="3" s="1"/>
  <c r="L22" i="3"/>
  <c r="M22" i="3" s="1"/>
  <c r="L17" i="3"/>
  <c r="M17" i="3" s="1"/>
  <c r="L11" i="3"/>
  <c r="M11" i="3" s="1"/>
  <c r="L26" i="3"/>
  <c r="M26" i="3" s="1"/>
  <c r="L14" i="3"/>
  <c r="M14" i="3" s="1"/>
  <c r="L19" i="3"/>
  <c r="M19" i="3" s="1"/>
  <c r="L18" i="3"/>
  <c r="M18" i="3" s="1"/>
  <c r="L23" i="2"/>
  <c r="M23" i="2" s="1"/>
  <c r="L13" i="2"/>
  <c r="M13" i="2" s="1"/>
  <c r="L25" i="2"/>
  <c r="M25" i="2" s="1"/>
  <c r="L10" i="2"/>
  <c r="M10" i="2" s="1"/>
  <c r="L20" i="2"/>
  <c r="M20" i="2" s="1"/>
  <c r="L21" i="2"/>
  <c r="M21" i="2" s="1"/>
  <c r="L15" i="2"/>
  <c r="M15" i="2" s="1"/>
  <c r="L26" i="2"/>
  <c r="M26" i="2" s="1"/>
  <c r="L8" i="2"/>
  <c r="M8" i="2" s="1"/>
  <c r="L17" i="2"/>
  <c r="M17" i="2" s="1"/>
  <c r="L22" i="2"/>
  <c r="M22" i="2" s="1"/>
  <c r="L18" i="2"/>
  <c r="M18" i="2" s="1"/>
  <c r="L19" i="2"/>
  <c r="M19" i="2" s="1"/>
  <c r="L16" i="2"/>
  <c r="M16" i="2" s="1"/>
  <c r="L11" i="2"/>
  <c r="M11" i="2" s="1"/>
  <c r="L14" i="2"/>
  <c r="M14" i="2" s="1"/>
  <c r="L24" i="2"/>
  <c r="M24" i="2" s="1"/>
  <c r="L9" i="2"/>
  <c r="M9" i="2" s="1"/>
  <c r="L12" i="2"/>
  <c r="M12" i="2" s="1"/>
  <c r="L23" i="4"/>
  <c r="M23" i="4" s="1"/>
  <c r="L19" i="4"/>
  <c r="M19" i="4" s="1"/>
  <c r="L22" i="4"/>
  <c r="M22" i="4" s="1"/>
  <c r="L18" i="4"/>
  <c r="M18" i="4" s="1"/>
  <c r="L25" i="4"/>
  <c r="M25" i="4" s="1"/>
  <c r="L15" i="4"/>
  <c r="M15" i="4" s="1"/>
  <c r="L21" i="4"/>
  <c r="M21" i="4" s="1"/>
  <c r="L12" i="4"/>
  <c r="M12" i="4" s="1"/>
  <c r="L20" i="4"/>
  <c r="M20" i="4" s="1"/>
  <c r="L13" i="4"/>
  <c r="M13" i="4" s="1"/>
  <c r="L11" i="4"/>
  <c r="M11" i="4" s="1"/>
  <c r="L16" i="4"/>
  <c r="M16" i="4" s="1"/>
  <c r="L17" i="4"/>
  <c r="M17" i="4" s="1"/>
  <c r="L24" i="4"/>
  <c r="M24" i="4" s="1"/>
  <c r="L14" i="4"/>
  <c r="M14" i="4" s="1"/>
</calcChain>
</file>

<file path=xl/sharedStrings.xml><?xml version="1.0" encoding="utf-8"?>
<sst xmlns="http://schemas.openxmlformats.org/spreadsheetml/2006/main" count="817" uniqueCount="510">
  <si>
    <t>kods</t>
  </si>
  <si>
    <t>Vārds</t>
  </si>
  <si>
    <t>Uzvārds</t>
  </si>
  <si>
    <t>skola</t>
  </si>
  <si>
    <t>Dmitrijs</t>
  </si>
  <si>
    <t>Aleksandrs</t>
  </si>
  <si>
    <t>Artūrs</t>
  </si>
  <si>
    <t>Jānis</t>
  </si>
  <si>
    <t>Edgars</t>
  </si>
  <si>
    <t>kopā</t>
  </si>
  <si>
    <t>n</t>
  </si>
  <si>
    <t>1.</t>
  </si>
  <si>
    <t>2.</t>
  </si>
  <si>
    <t>3.</t>
  </si>
  <si>
    <t>4.</t>
  </si>
  <si>
    <t>5.</t>
  </si>
  <si>
    <t>6.</t>
  </si>
  <si>
    <t>7.</t>
  </si>
  <si>
    <t>procenti</t>
  </si>
  <si>
    <t>vieta</t>
  </si>
  <si>
    <t>9.</t>
  </si>
  <si>
    <t>Skola</t>
  </si>
  <si>
    <t>Aleksejs</t>
  </si>
  <si>
    <t>Anna</t>
  </si>
  <si>
    <t>Reinis</t>
  </si>
  <si>
    <t>Vladislavs</t>
  </si>
  <si>
    <t>Kristaps</t>
  </si>
  <si>
    <t>Maksims</t>
  </si>
  <si>
    <t>Kristīne</t>
  </si>
  <si>
    <t>Kārlis</t>
  </si>
  <si>
    <t>Roberts</t>
  </si>
  <si>
    <t>Veics</t>
  </si>
  <si>
    <t>Viktorija</t>
  </si>
  <si>
    <t>Haralds</t>
  </si>
  <si>
    <t>Irina</t>
  </si>
  <si>
    <t>Kadiķis</t>
  </si>
  <si>
    <t>Groza</t>
  </si>
  <si>
    <t>Eduards</t>
  </si>
  <si>
    <t>Mārtiņš</t>
  </si>
  <si>
    <t>Ņikita</t>
  </si>
  <si>
    <t>Vasiļevska</t>
  </si>
  <si>
    <t>Baumanis</t>
  </si>
  <si>
    <t>Elīna</t>
  </si>
  <si>
    <t>Jēkabs</t>
  </si>
  <si>
    <t>Kuzņecovs</t>
  </si>
  <si>
    <t>6</t>
  </si>
  <si>
    <t>7</t>
  </si>
  <si>
    <t>8</t>
  </si>
  <si>
    <t>Kalniņš</t>
  </si>
  <si>
    <t>4</t>
  </si>
  <si>
    <t>Pēteris</t>
  </si>
  <si>
    <t>Ervīns</t>
  </si>
  <si>
    <t>Rūdolfs</t>
  </si>
  <si>
    <t>Treilis</t>
  </si>
  <si>
    <t>Andis</t>
  </si>
  <si>
    <t>Deniss</t>
  </si>
  <si>
    <t>Santa</t>
  </si>
  <si>
    <t>Mārcis</t>
  </si>
  <si>
    <t>Emīls</t>
  </si>
  <si>
    <t>Anatolijs</t>
  </si>
  <si>
    <t>Bragars</t>
  </si>
  <si>
    <t>Kārlis Mārtiņš</t>
  </si>
  <si>
    <t>Briedis</t>
  </si>
  <si>
    <t>Vanags</t>
  </si>
  <si>
    <t>Skrastiņš</t>
  </si>
  <si>
    <t>Kaspars</t>
  </si>
  <si>
    <t>Ābelnīca</t>
  </si>
  <si>
    <t>Pavlovskis</t>
  </si>
  <si>
    <t>Gerda</t>
  </si>
  <si>
    <t>Grase</t>
  </si>
  <si>
    <t>Valters</t>
  </si>
  <si>
    <t>Mihails</t>
  </si>
  <si>
    <t>Liepiņš</t>
  </si>
  <si>
    <t>Helvijs</t>
  </si>
  <si>
    <t>Strautnieks</t>
  </si>
  <si>
    <t>Normunds Ralfs</t>
  </si>
  <si>
    <t>Margarita</t>
  </si>
  <si>
    <t>Šamanskis</t>
  </si>
  <si>
    <t xml:space="preserve"> </t>
  </si>
  <si>
    <t>Olimpiādes organizatoru padomes locekļi:</t>
  </si>
  <si>
    <t>Olimpiādes rezultātus 12. klāsē apstiprinam.</t>
  </si>
  <si>
    <t>Olimpiādes rezultātus 11. klāsē apstiprinam.</t>
  </si>
  <si>
    <t>Olimpiādes rezultātus 10. klāsē apstiprinam.</t>
  </si>
  <si>
    <t>Olimpiādes rezultātus 9. klāsē apstiprinam.</t>
  </si>
  <si>
    <t>Bambuļaks</t>
  </si>
  <si>
    <t>Konopackis</t>
  </si>
  <si>
    <t>Miļukins</t>
  </si>
  <si>
    <t>Rīgas Zolitūdes ģimnāzija</t>
  </si>
  <si>
    <t>Martins</t>
  </si>
  <si>
    <t>Rīgas Valsts 1. ģimnāzija</t>
  </si>
  <si>
    <t>Toms</t>
  </si>
  <si>
    <t>Birzulis</t>
  </si>
  <si>
    <t>Rīgas Valsts 2. ģimnāzija</t>
  </si>
  <si>
    <t>Bērziņš</t>
  </si>
  <si>
    <t>Kārkliņa</t>
  </si>
  <si>
    <t>Valmieras Valsts ģimnāzija</t>
  </si>
  <si>
    <t>Laura</t>
  </si>
  <si>
    <t>Savicka</t>
  </si>
  <si>
    <t>Smiltenes ģimnāzija</t>
  </si>
  <si>
    <t>Cīrulis</t>
  </si>
  <si>
    <t>Vereteņņikova</t>
  </si>
  <si>
    <t>Rīgas Klasiskā ģimnāzija</t>
  </si>
  <si>
    <t>Fomenko</t>
  </si>
  <si>
    <t>Vereteņņikovs</t>
  </si>
  <si>
    <t>Irmejs</t>
  </si>
  <si>
    <t>Jeļisejevs</t>
  </si>
  <si>
    <t>Puškina licejs</t>
  </si>
  <si>
    <t>Bruno</t>
  </si>
  <si>
    <t>Ilves</t>
  </si>
  <si>
    <t>Rīders</t>
  </si>
  <si>
    <t>Vīksne</t>
  </si>
  <si>
    <t>Ogres Valsts ģimnāzija</t>
  </si>
  <si>
    <t>Arājs</t>
  </si>
  <si>
    <t>Kristiāna</t>
  </si>
  <si>
    <t>Elza</t>
  </si>
  <si>
    <t>Zeibote</t>
  </si>
  <si>
    <t>Smiltenes Centra vidusskola</t>
  </si>
  <si>
    <t>Ilja</t>
  </si>
  <si>
    <t>Dorošenko</t>
  </si>
  <si>
    <t>Kirills</t>
  </si>
  <si>
    <t>Savčuks</t>
  </si>
  <si>
    <t>Laptev</t>
  </si>
  <si>
    <t>Dimitrijevs</t>
  </si>
  <si>
    <t>Madonas Valsts ģimnāzija</t>
  </si>
  <si>
    <t>Luīze</t>
  </si>
  <si>
    <t>Sniedze</t>
  </si>
  <si>
    <t>Plešs</t>
  </si>
  <si>
    <t>Eva Linda</t>
  </si>
  <si>
    <t>Poiša</t>
  </si>
  <si>
    <t>Purvišķe</t>
  </si>
  <si>
    <t>Kseņija</t>
  </si>
  <si>
    <t>Poliščuka</t>
  </si>
  <si>
    <t>Ksenija</t>
  </si>
  <si>
    <t>Ozols</t>
  </si>
  <si>
    <t>Ralfs</t>
  </si>
  <si>
    <t>Cimermanis</t>
  </si>
  <si>
    <t>Siguldas Valsts ģimnāzija</t>
  </si>
  <si>
    <t>Niks Raivis</t>
  </si>
  <si>
    <t>Rieksta</t>
  </si>
  <si>
    <t>Tālmanis</t>
  </si>
  <si>
    <t>Amanda</t>
  </si>
  <si>
    <t>Ūzuliņa</t>
  </si>
  <si>
    <t>Rūta</t>
  </si>
  <si>
    <t>Ramane</t>
  </si>
  <si>
    <t>Alise</t>
  </si>
  <si>
    <t>Dimitrijeva</t>
  </si>
  <si>
    <t>Rudzātu vidusskola</t>
  </si>
  <si>
    <t>Lazda</t>
  </si>
  <si>
    <t>Valdemārs</t>
  </si>
  <si>
    <t>Nulle</t>
  </si>
  <si>
    <t>Malvīne Nelda</t>
  </si>
  <si>
    <t>Strakova</t>
  </si>
  <si>
    <t>Golubevs</t>
  </si>
  <si>
    <t>Rīgas Valsts vācu ģimnāzija</t>
  </si>
  <si>
    <t>Lazdiņš</t>
  </si>
  <si>
    <t>Paula Rebeka</t>
  </si>
  <si>
    <t>Škapare</t>
  </si>
  <si>
    <t>Jānis Miķelis</t>
  </si>
  <si>
    <t>Zaķis</t>
  </si>
  <si>
    <t>Pickaine</t>
  </si>
  <si>
    <t>Nikita</t>
  </si>
  <si>
    <t>Melentjevs</t>
  </si>
  <si>
    <t>Rīgas 34.vidusskola</t>
  </si>
  <si>
    <t>Aleksis</t>
  </si>
  <si>
    <t>Teivāns</t>
  </si>
  <si>
    <t>Buņins</t>
  </si>
  <si>
    <t>Koniševska</t>
  </si>
  <si>
    <t>Rīgas Juglas vidusskola</t>
  </si>
  <si>
    <t>Kampe</t>
  </si>
  <si>
    <t>Daugulis</t>
  </si>
  <si>
    <t>Lanka</t>
  </si>
  <si>
    <t>Annija</t>
  </si>
  <si>
    <t>Cunska</t>
  </si>
  <si>
    <t>Stīpnieks</t>
  </si>
  <si>
    <t>Ruslans</t>
  </si>
  <si>
    <t>Aleksejevs</t>
  </si>
  <si>
    <t>Egils</t>
  </si>
  <si>
    <t>Lūsiņš</t>
  </si>
  <si>
    <t>Valmieras Pārgaujas ģimnāzija</t>
  </si>
  <si>
    <t>Kalvis</t>
  </si>
  <si>
    <t>Koļesnikovs</t>
  </si>
  <si>
    <t>Rīgas Tehniskā koledža</t>
  </si>
  <si>
    <t>Melders</t>
  </si>
  <si>
    <t>Kisele</t>
  </si>
  <si>
    <t>Daniela</t>
  </si>
  <si>
    <t>Daniels</t>
  </si>
  <si>
    <t>Haitovs</t>
  </si>
  <si>
    <t>Timurs</t>
  </si>
  <si>
    <t>Šarapovs</t>
  </si>
  <si>
    <t>Kaupe</t>
  </si>
  <si>
    <t>Miks</t>
  </si>
  <si>
    <t>Veinbergs</t>
  </si>
  <si>
    <t>Vendija Elizabete</t>
  </si>
  <si>
    <t>Ozola</t>
  </si>
  <si>
    <t>Rīgas Centra humanitārā vidusskola</t>
  </si>
  <si>
    <t>Jansons</t>
  </si>
  <si>
    <t>Biernis</t>
  </si>
  <si>
    <t>Jeļizaveta</t>
  </si>
  <si>
    <t>Bikovska</t>
  </si>
  <si>
    <t>Senkāns</t>
  </si>
  <si>
    <t>Dāvis Krišjānis</t>
  </si>
  <si>
    <t>Muska</t>
  </si>
  <si>
    <t>Līga</t>
  </si>
  <si>
    <t>Bikše</t>
  </si>
  <si>
    <t>Āris</t>
  </si>
  <si>
    <t>Pickainis</t>
  </si>
  <si>
    <t>Larisa</t>
  </si>
  <si>
    <t>Rīgas Ostvalda vidusskola</t>
  </si>
  <si>
    <t>Strazdiņa</t>
  </si>
  <si>
    <t>Zālītis</t>
  </si>
  <si>
    <t>Beāte</t>
  </si>
  <si>
    <t>Graube</t>
  </si>
  <si>
    <t>Iļja</t>
  </si>
  <si>
    <t>Uko</t>
  </si>
  <si>
    <t>Kokņevičs</t>
  </si>
  <si>
    <t>Helmuts</t>
  </si>
  <si>
    <t>Latvijas 39. Atklātās fizikas olimpiādes protokols. 9.klase</t>
  </si>
  <si>
    <t>Latvijas 39. Atklātās fizikas olimpiādes protokols. 10.klase</t>
  </si>
  <si>
    <t>Latvijas 39. Atklātās fizikas olimpiādes protokols. 11.klase</t>
  </si>
  <si>
    <t>Latvijas 39. Atklātās fizikas olimpiādes protokols. 12.klase</t>
  </si>
  <si>
    <t>Jurovs</t>
  </si>
  <si>
    <t>Elviss</t>
  </si>
  <si>
    <t>Daugavpils Krievu vidusskola-licejs</t>
  </si>
  <si>
    <t>Draguns</t>
  </si>
  <si>
    <t>Romāns</t>
  </si>
  <si>
    <t>Sebris</t>
  </si>
  <si>
    <t>Jožikova</t>
  </si>
  <si>
    <t>Šēfere</t>
  </si>
  <si>
    <t>Ieva</t>
  </si>
  <si>
    <t>Saulīte</t>
  </si>
  <si>
    <t>Preiļu Valsts ģimnāzija</t>
  </si>
  <si>
    <t>Iveta</t>
  </si>
  <si>
    <t>Ivanāne</t>
  </si>
  <si>
    <t>Linda</t>
  </si>
  <si>
    <t>Pudule</t>
  </si>
  <si>
    <t>Airita</t>
  </si>
  <si>
    <t>Ērika</t>
  </si>
  <si>
    <t>Gribonika</t>
  </si>
  <si>
    <t>Jūlija</t>
  </si>
  <si>
    <t>Starovoitova</t>
  </si>
  <si>
    <t>Linards</t>
  </si>
  <si>
    <t>Šmeiksts</t>
  </si>
  <si>
    <t>Upenieks</t>
  </si>
  <si>
    <t>Armands</t>
  </si>
  <si>
    <t>Brics</t>
  </si>
  <si>
    <t>Lisovs</t>
  </si>
  <si>
    <t>Ričards</t>
  </si>
  <si>
    <t>Kraupša</t>
  </si>
  <si>
    <t>Guntars</t>
  </si>
  <si>
    <t>Valainis</t>
  </si>
  <si>
    <t>Austris</t>
  </si>
  <si>
    <t>Bogdanovs</t>
  </si>
  <si>
    <t>Mauriņš</t>
  </si>
  <si>
    <t>Alfrēds</t>
  </si>
  <si>
    <t>Lapkovskis</t>
  </si>
  <si>
    <t>Daugavpils 10. vidusskola</t>
  </si>
  <si>
    <t>Kirils</t>
  </si>
  <si>
    <t>Kundziņš</t>
  </si>
  <si>
    <t>Georgijs</t>
  </si>
  <si>
    <t>Pliska</t>
  </si>
  <si>
    <t>Daugavpils 3. vidusskola</t>
  </si>
  <si>
    <t>Veronika</t>
  </si>
  <si>
    <t>Bordjuga</t>
  </si>
  <si>
    <t>Līvānu 2. vidusskola</t>
  </si>
  <si>
    <t>Arina</t>
  </si>
  <si>
    <t>Trifonova</t>
  </si>
  <si>
    <t>Arturs</t>
  </si>
  <si>
    <t>Petrovs</t>
  </si>
  <si>
    <t>Čunčulis</t>
  </si>
  <si>
    <t>Ždanovs</t>
  </si>
  <si>
    <t>Cibulska</t>
  </si>
  <si>
    <t>Pavlovs</t>
  </si>
  <si>
    <t>Redins</t>
  </si>
  <si>
    <t>Vladimirs</t>
  </si>
  <si>
    <t>Antons</t>
  </si>
  <si>
    <t>Deņisovs</t>
  </si>
  <si>
    <t>Anisko</t>
  </si>
  <si>
    <t>Raimonds</t>
  </si>
  <si>
    <t>Bogdanovičs</t>
  </si>
  <si>
    <t>Andrejs</t>
  </si>
  <si>
    <t>Stupāns</t>
  </si>
  <si>
    <t>Karina</t>
  </si>
  <si>
    <t>Kampāne</t>
  </si>
  <si>
    <t>Veselovs</t>
  </si>
  <si>
    <t>Artjoms</t>
  </si>
  <si>
    <t>Nikulins</t>
  </si>
  <si>
    <t>Germans</t>
  </si>
  <si>
    <t>Mjagkihs</t>
  </si>
  <si>
    <t>Babovskis</t>
  </si>
  <si>
    <t>Daugavpils 9. vidusskola</t>
  </si>
  <si>
    <t>Dunaveckis</t>
  </si>
  <si>
    <t>Sergejs</t>
  </si>
  <si>
    <t>Blakunovs</t>
  </si>
  <si>
    <t>Stīvens Dins</t>
  </si>
  <si>
    <t>Dudovs</t>
  </si>
  <si>
    <t>Gļebs</t>
  </si>
  <si>
    <t>Gagarins</t>
  </si>
  <si>
    <t>Oļhovs</t>
  </si>
  <si>
    <t>D40</t>
  </si>
  <si>
    <t>D32</t>
  </si>
  <si>
    <t>R33</t>
  </si>
  <si>
    <t>Dāvis Rūdolfs</t>
  </si>
  <si>
    <t>R42</t>
  </si>
  <si>
    <t>Rumjancevs</t>
  </si>
  <si>
    <t>R72</t>
  </si>
  <si>
    <t>D24</t>
  </si>
  <si>
    <t>R13</t>
  </si>
  <si>
    <t>D12</t>
  </si>
  <si>
    <t>R48</t>
  </si>
  <si>
    <t>R47</t>
  </si>
  <si>
    <t>D39</t>
  </si>
  <si>
    <t>R82</t>
  </si>
  <si>
    <t>R81</t>
  </si>
  <si>
    <t>R83</t>
  </si>
  <si>
    <t>Gavars</t>
  </si>
  <si>
    <t>R50</t>
  </si>
  <si>
    <t>R27</t>
  </si>
  <si>
    <t>D35</t>
  </si>
  <si>
    <t>R88</t>
  </si>
  <si>
    <t>L6</t>
  </si>
  <si>
    <t>R60</t>
  </si>
  <si>
    <t>Rīgas Franču licejs</t>
  </si>
  <si>
    <t>R108</t>
  </si>
  <si>
    <t>Krilova</t>
  </si>
  <si>
    <t>R37</t>
  </si>
  <si>
    <t>D1</t>
  </si>
  <si>
    <t>R87</t>
  </si>
  <si>
    <t>R93</t>
  </si>
  <si>
    <t>R94</t>
  </si>
  <si>
    <t>D30</t>
  </si>
  <si>
    <t>R66</t>
  </si>
  <si>
    <t>Grošs</t>
  </si>
  <si>
    <t>R78</t>
  </si>
  <si>
    <t>Rīgas 41. vidusskola</t>
  </si>
  <si>
    <t>Rīgas 64. vidusskola</t>
  </si>
  <si>
    <t>Madonas pilsētas 1. vidusskola</t>
  </si>
  <si>
    <t>Rīgas 71. vidusskola</t>
  </si>
  <si>
    <t>R45</t>
  </si>
  <si>
    <t>Lauberts</t>
  </si>
  <si>
    <t>R36</t>
  </si>
  <si>
    <t>R39</t>
  </si>
  <si>
    <t>R89</t>
  </si>
  <si>
    <t>R26</t>
  </si>
  <si>
    <t>R70</t>
  </si>
  <si>
    <t>D2</t>
  </si>
  <si>
    <t>D8</t>
  </si>
  <si>
    <t>R52</t>
  </si>
  <si>
    <t>R99</t>
  </si>
  <si>
    <t>Surovovs</t>
  </si>
  <si>
    <t>R41</t>
  </si>
  <si>
    <t>Rīgas 40. vidusskola</t>
  </si>
  <si>
    <t>Rīgas 10. vidusskola</t>
  </si>
  <si>
    <t>Frēlihs</t>
  </si>
  <si>
    <t>R76</t>
  </si>
  <si>
    <t>Valērija</t>
  </si>
  <si>
    <t>R34</t>
  </si>
  <si>
    <t>R114</t>
  </si>
  <si>
    <t>D13</t>
  </si>
  <si>
    <t>R69</t>
  </si>
  <si>
    <t>D22</t>
  </si>
  <si>
    <t>Guntis</t>
  </si>
  <si>
    <t>D16</t>
  </si>
  <si>
    <t>R109</t>
  </si>
  <si>
    <t>R79</t>
  </si>
  <si>
    <t>Mikus Dāvis</t>
  </si>
  <si>
    <t>R116</t>
  </si>
  <si>
    <t>R44</t>
  </si>
  <si>
    <t>R95</t>
  </si>
  <si>
    <t>D7</t>
  </si>
  <si>
    <t>R96</t>
  </si>
  <si>
    <t>Erte</t>
  </si>
  <si>
    <t>D15</t>
  </si>
  <si>
    <t>R40</t>
  </si>
  <si>
    <t>Renats</t>
  </si>
  <si>
    <t>Bikmajevs</t>
  </si>
  <si>
    <t>Liepājas 2. vidusskola</t>
  </si>
  <si>
    <t>L2</t>
  </si>
  <si>
    <t>R110</t>
  </si>
  <si>
    <t>R74</t>
  </si>
  <si>
    <t>R118</t>
  </si>
  <si>
    <t>R32</t>
  </si>
  <si>
    <t>Sondors</t>
  </si>
  <si>
    <t>D4</t>
  </si>
  <si>
    <t>L1</t>
  </si>
  <si>
    <t>D25</t>
  </si>
  <si>
    <t>R25</t>
  </si>
  <si>
    <t>R59</t>
  </si>
  <si>
    <t>D28</t>
  </si>
  <si>
    <t>R106</t>
  </si>
  <si>
    <t>R103</t>
  </si>
  <si>
    <t>Jaruļevičs</t>
  </si>
  <si>
    <t>D37</t>
  </si>
  <si>
    <t>R104</t>
  </si>
  <si>
    <t>R75</t>
  </si>
  <si>
    <t>Stoša</t>
  </si>
  <si>
    <t>R71</t>
  </si>
  <si>
    <t>D9</t>
  </si>
  <si>
    <t>R49</t>
  </si>
  <si>
    <t>R46</t>
  </si>
  <si>
    <t>R51</t>
  </si>
  <si>
    <t>D10</t>
  </si>
  <si>
    <t>R8</t>
  </si>
  <si>
    <t>R18</t>
  </si>
  <si>
    <t>Nīmants</t>
  </si>
  <si>
    <t>R98</t>
  </si>
  <si>
    <t>Rīgas 34. vidusskola</t>
  </si>
  <si>
    <t>R24</t>
  </si>
  <si>
    <t>R35</t>
  </si>
  <si>
    <t>D41</t>
  </si>
  <si>
    <t>R5</t>
  </si>
  <si>
    <t>Oskars Amenhoteps</t>
  </si>
  <si>
    <t>R100</t>
  </si>
  <si>
    <t>R28</t>
  </si>
  <si>
    <t>D23</t>
  </si>
  <si>
    <t>R77</t>
  </si>
  <si>
    <t>R101</t>
  </si>
  <si>
    <t>D31</t>
  </si>
  <si>
    <t>D33</t>
  </si>
  <si>
    <t>R111</t>
  </si>
  <si>
    <t>R105</t>
  </si>
  <si>
    <t>R120</t>
  </si>
  <si>
    <t>D18</t>
  </si>
  <si>
    <t>Dimme</t>
  </si>
  <si>
    <t>Liepājas 7. vidusskola</t>
  </si>
  <si>
    <t>L3</t>
  </si>
  <si>
    <t>Ilgars</t>
  </si>
  <si>
    <t>R22</t>
  </si>
  <si>
    <t>Švarnovičs</t>
  </si>
  <si>
    <t>R16</t>
  </si>
  <si>
    <t>R117</t>
  </si>
  <si>
    <t>L4</t>
  </si>
  <si>
    <t>D14</t>
  </si>
  <si>
    <t>D20</t>
  </si>
  <si>
    <t>D36</t>
  </si>
  <si>
    <t>R12</t>
  </si>
  <si>
    <t>R6</t>
  </si>
  <si>
    <t>R97</t>
  </si>
  <si>
    <t>R113</t>
  </si>
  <si>
    <t>R91</t>
  </si>
  <si>
    <t>Laganovska</t>
  </si>
  <si>
    <t>R115</t>
  </si>
  <si>
    <t>R17</t>
  </si>
  <si>
    <t>R4</t>
  </si>
  <si>
    <t>Rigas 71. vidusskola</t>
  </si>
  <si>
    <t>D29</t>
  </si>
  <si>
    <t>Straumanis</t>
  </si>
  <si>
    <t>R119</t>
  </si>
  <si>
    <t>Iškovs</t>
  </si>
  <si>
    <t>R29</t>
  </si>
  <si>
    <t>D3</t>
  </si>
  <si>
    <t>R7</t>
  </si>
  <si>
    <t>R11</t>
  </si>
  <si>
    <t>R9</t>
  </si>
  <si>
    <t>D17</t>
  </si>
  <si>
    <t>D42</t>
  </si>
  <si>
    <t>D11</t>
  </si>
  <si>
    <t>R15</t>
  </si>
  <si>
    <t>D6</t>
  </si>
  <si>
    <t>R90</t>
  </si>
  <si>
    <t>D38</t>
  </si>
  <si>
    <t>Zabetčuks</t>
  </si>
  <si>
    <t>D5</t>
  </si>
  <si>
    <t>Māreta Roze</t>
  </si>
  <si>
    <t>R86</t>
  </si>
  <si>
    <t>R85</t>
  </si>
  <si>
    <t>Deičmanis</t>
  </si>
  <si>
    <t>R19</t>
  </si>
  <si>
    <t>R10</t>
  </si>
  <si>
    <t>R38</t>
  </si>
  <si>
    <t>R68</t>
  </si>
  <si>
    <t>D19</t>
  </si>
  <si>
    <t>Arslanova</t>
  </si>
  <si>
    <t>R2</t>
  </si>
  <si>
    <t>R107</t>
  </si>
  <si>
    <t>Ingus Jānis</t>
  </si>
  <si>
    <t>Pretkalniņš</t>
  </si>
  <si>
    <t>R58</t>
  </si>
  <si>
    <t>R20</t>
  </si>
  <si>
    <t>R1</t>
  </si>
  <si>
    <t>Siktars</t>
  </si>
  <si>
    <t>R73</t>
  </si>
  <si>
    <t>R102</t>
  </si>
  <si>
    <t>R92</t>
  </si>
  <si>
    <t>R112</t>
  </si>
  <si>
    <t>R65</t>
  </si>
  <si>
    <t>D27</t>
  </si>
  <si>
    <t>D26</t>
  </si>
  <si>
    <t>Straupenieks</t>
  </si>
  <si>
    <t>Liepājas 6. vidusskola</t>
  </si>
  <si>
    <t>L5</t>
  </si>
  <si>
    <t>Dana</t>
  </si>
  <si>
    <t>R84</t>
  </si>
  <si>
    <t>R67</t>
  </si>
  <si>
    <t>R21</t>
  </si>
  <si>
    <t>R23</t>
  </si>
  <si>
    <t>L7</t>
  </si>
  <si>
    <t>Liepājas 5. vidusskola</t>
  </si>
  <si>
    <t>R80</t>
  </si>
  <si>
    <t>R3</t>
  </si>
  <si>
    <t>R14</t>
  </si>
  <si>
    <t>D21</t>
  </si>
  <si>
    <t>R43</t>
  </si>
  <si>
    <t>D34</t>
  </si>
  <si>
    <t>Liepājas 12. vidusskola</t>
  </si>
  <si>
    <t>Rīga, 17.04.2014.</t>
  </si>
  <si>
    <t>Tie skolēni, kas ir ieguvuši mazāk par 10% no maksimālā iespējamā punktu skaita, ir sakārtoti uzvārdu alfabētiskā secībā</t>
  </si>
  <si>
    <t>I</t>
  </si>
  <si>
    <t>II</t>
  </si>
  <si>
    <t>III</t>
  </si>
  <si>
    <t>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</si>
</sst>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0"/>
      <name val="Arial"/>
      <charset val="186"/>
    </font>
    <font>
      <sz val="10"/>
      <name val="Arial"/>
      <family val="2"/>
      <charset val="20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  <charset val="186"/>
    </font>
    <font>
      <sz val="10"/>
      <color indexed="12"/>
      <name val="Arial"/>
      <family val="2"/>
      <charset val="186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0"/>
      <color indexed="12"/>
      <name val="Arial"/>
      <family val="2"/>
      <charset val="204"/>
    </font>
    <font>
      <sz val="10"/>
      <color indexed="10"/>
      <name val="Arial"/>
      <family val="2"/>
    </font>
    <font>
      <sz val="10"/>
      <name val="Lohit Hindi"/>
      <family val="2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theme="3"/>
      <name val="Arial"/>
      <family val="2"/>
      <charset val="186"/>
    </font>
    <font>
      <sz val="10"/>
      <color rgb="FFFF0000"/>
      <name val="Arial"/>
      <family val="2"/>
    </font>
    <font>
      <sz val="10"/>
      <color rgb="FF0070C0"/>
      <name val="Arial"/>
      <family val="2"/>
      <charset val="186"/>
    </font>
    <font>
      <sz val="10"/>
      <color rgb="FFFF0000"/>
      <name val="Arial"/>
      <family val="2"/>
      <charset val="204"/>
    </font>
    <font>
      <sz val="10"/>
      <color rgb="FF008000"/>
      <name val="Arial"/>
      <family val="2"/>
      <charset val="186"/>
    </font>
    <font>
      <sz val="10"/>
      <color rgb="FF0000CC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color rgb="FF00B05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medium">
        <color indexed="63"/>
      </right>
      <top style="double">
        <color indexed="63"/>
      </top>
      <bottom/>
      <diagonal/>
    </border>
    <border>
      <left/>
      <right/>
      <top style="double">
        <color indexed="63"/>
      </top>
      <bottom style="medium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medium">
        <color indexed="63"/>
      </bottom>
      <diagonal/>
    </border>
    <border>
      <left/>
      <right style="thin">
        <color indexed="63"/>
      </right>
      <top style="double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double">
        <color indexed="63"/>
      </top>
      <bottom style="medium">
        <color indexed="63"/>
      </bottom>
      <diagonal/>
    </border>
    <border>
      <left style="thin">
        <color indexed="63"/>
      </left>
      <right style="double">
        <color indexed="63"/>
      </right>
      <top style="double">
        <color indexed="63"/>
      </top>
      <bottom style="medium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double">
        <color indexed="63"/>
      </right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double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double">
        <color indexed="63"/>
      </top>
      <bottom style="medium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double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double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double">
        <color indexed="63"/>
      </right>
      <top style="double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6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double">
        <color indexed="63"/>
      </right>
      <top style="thin">
        <color indexed="63"/>
      </top>
      <bottom/>
      <diagonal/>
    </border>
    <border>
      <left style="thin">
        <color indexed="63"/>
      </left>
      <right style="double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3"/>
      </right>
      <top style="thin">
        <color indexed="63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6" fillId="0" borderId="0"/>
    <xf numFmtId="9" fontId="1" fillId="0" borderId="0" applyFont="0" applyFill="0" applyBorder="0" applyAlignment="0" applyProtection="0"/>
  </cellStyleXfs>
  <cellXfs count="361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49" fontId="0" fillId="0" borderId="0" xfId="0" applyNumberFormat="1" applyBorder="1" applyAlignment="1"/>
    <xf numFmtId="0" fontId="0" fillId="0" borderId="0" xfId="0" applyBorder="1" applyAlignment="1"/>
    <xf numFmtId="49" fontId="5" fillId="0" borderId="3" xfId="0" applyNumberFormat="1" applyFont="1" applyBorder="1" applyAlignment="1"/>
    <xf numFmtId="49" fontId="5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49" fontId="2" fillId="0" borderId="5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9" fontId="7" fillId="0" borderId="13" xfId="2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5" fillId="0" borderId="14" xfId="0" applyNumberFormat="1" applyFont="1" applyBorder="1" applyAlignment="1"/>
    <xf numFmtId="49" fontId="5" fillId="0" borderId="15" xfId="0" applyNumberFormat="1" applyFont="1" applyBorder="1" applyAlignment="1"/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15" xfId="0" applyNumberFormat="1" applyFont="1" applyFill="1" applyBorder="1" applyAlignment="1"/>
    <xf numFmtId="0" fontId="7" fillId="0" borderId="16" xfId="0" applyFont="1" applyFill="1" applyBorder="1" applyAlignment="1">
      <alignment horizontal="center"/>
    </xf>
    <xf numFmtId="164" fontId="7" fillId="0" borderId="17" xfId="0" applyNumberFormat="1" applyFont="1" applyFill="1" applyBorder="1" applyAlignment="1">
      <alignment horizontal="center"/>
    </xf>
    <xf numFmtId="164" fontId="7" fillId="0" borderId="11" xfId="0" applyNumberFormat="1" applyFont="1" applyFill="1" applyBorder="1" applyAlignment="1">
      <alignment horizontal="center"/>
    </xf>
    <xf numFmtId="0" fontId="7" fillId="0" borderId="0" xfId="0" applyFont="1" applyFill="1" applyBorder="1"/>
    <xf numFmtId="49" fontId="2" fillId="0" borderId="15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0" fillId="0" borderId="0" xfId="0" applyFill="1" applyBorder="1"/>
    <xf numFmtId="164" fontId="7" fillId="0" borderId="11" xfId="0" quotePrefix="1" applyNumberFormat="1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164" fontId="7" fillId="0" borderId="21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3" fillId="0" borderId="23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164" fontId="3" fillId="0" borderId="24" xfId="0" applyNumberFormat="1" applyFont="1" applyFill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Fill="1" applyBorder="1" applyAlignment="1">
      <alignment horizontal="center"/>
    </xf>
    <xf numFmtId="49" fontId="2" fillId="0" borderId="29" xfId="0" applyNumberFormat="1" applyFont="1" applyFill="1" applyBorder="1" applyAlignment="1">
      <alignment horizontal="center"/>
    </xf>
    <xf numFmtId="164" fontId="2" fillId="0" borderId="29" xfId="0" applyNumberFormat="1" applyFont="1" applyFill="1" applyBorder="1" applyAlignment="1">
      <alignment horizontal="center"/>
    </xf>
    <xf numFmtId="49" fontId="2" fillId="0" borderId="30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3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164" fontId="7" fillId="0" borderId="33" xfId="0" applyNumberFormat="1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164" fontId="7" fillId="0" borderId="34" xfId="0" applyNumberFormat="1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164" fontId="0" fillId="0" borderId="0" xfId="0" applyNumberFormat="1" applyAlignment="1"/>
    <xf numFmtId="164" fontId="0" fillId="0" borderId="0" xfId="0" applyNumberFormat="1" applyBorder="1"/>
    <xf numFmtId="0" fontId="3" fillId="0" borderId="24" xfId="0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center"/>
    </xf>
    <xf numFmtId="9" fontId="7" fillId="0" borderId="37" xfId="2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49" fontId="2" fillId="0" borderId="43" xfId="0" applyNumberFormat="1" applyFont="1" applyFill="1" applyBorder="1" applyAlignment="1">
      <alignment horizontal="center"/>
    </xf>
    <xf numFmtId="164" fontId="7" fillId="0" borderId="4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7" fillId="0" borderId="5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center"/>
    </xf>
    <xf numFmtId="0" fontId="3" fillId="0" borderId="55" xfId="0" applyFont="1" applyBorder="1"/>
    <xf numFmtId="0" fontId="2" fillId="0" borderId="29" xfId="0" applyNumberFormat="1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64" fontId="17" fillId="0" borderId="36" xfId="0" applyNumberFormat="1" applyFont="1" applyFill="1" applyBorder="1" applyAlignment="1">
      <alignment horizontal="center"/>
    </xf>
    <xf numFmtId="9" fontId="17" fillId="0" borderId="37" xfId="2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164" fontId="17" fillId="0" borderId="33" xfId="1" applyNumberFormat="1" applyFont="1" applyFill="1" applyBorder="1" applyAlignment="1">
      <alignment horizontal="center"/>
    </xf>
    <xf numFmtId="164" fontId="17" fillId="0" borderId="2" xfId="1" applyNumberFormat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0" fontId="17" fillId="0" borderId="34" xfId="1" applyFont="1" applyBorder="1" applyAlignment="1">
      <alignment horizontal="center"/>
    </xf>
    <xf numFmtId="0" fontId="17" fillId="0" borderId="0" xfId="1" applyFont="1"/>
    <xf numFmtId="0" fontId="17" fillId="0" borderId="0" xfId="0" applyFont="1"/>
    <xf numFmtId="0" fontId="17" fillId="0" borderId="42" xfId="1" applyFont="1" applyFill="1" applyBorder="1" applyAlignment="1">
      <alignment horizontal="center"/>
    </xf>
    <xf numFmtId="0" fontId="17" fillId="0" borderId="34" xfId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9" fontId="17" fillId="0" borderId="0" xfId="2" applyFont="1" applyBorder="1"/>
    <xf numFmtId="0" fontId="17" fillId="0" borderId="0" xfId="1" applyFont="1" applyBorder="1"/>
    <xf numFmtId="0" fontId="17" fillId="0" borderId="56" xfId="1" applyFont="1" applyFill="1" applyBorder="1" applyAlignment="1">
      <alignment horizontal="center"/>
    </xf>
    <xf numFmtId="0" fontId="17" fillId="0" borderId="57" xfId="1" applyFont="1" applyFill="1" applyBorder="1" applyAlignment="1">
      <alignment horizontal="center"/>
    </xf>
    <xf numFmtId="0" fontId="17" fillId="0" borderId="58" xfId="1" applyFont="1" applyFill="1" applyBorder="1" applyAlignment="1">
      <alignment horizontal="center"/>
    </xf>
    <xf numFmtId="164" fontId="17" fillId="0" borderId="59" xfId="1" applyNumberFormat="1" applyFont="1" applyFill="1" applyBorder="1" applyAlignment="1">
      <alignment horizontal="center"/>
    </xf>
    <xf numFmtId="164" fontId="17" fillId="0" borderId="57" xfId="1" applyNumberFormat="1" applyFont="1" applyFill="1" applyBorder="1" applyAlignment="1">
      <alignment horizontal="center"/>
    </xf>
    <xf numFmtId="0" fontId="17" fillId="0" borderId="58" xfId="1" applyFont="1" applyBorder="1" applyAlignment="1">
      <alignment horizontal="center"/>
    </xf>
    <xf numFmtId="164" fontId="17" fillId="0" borderId="38" xfId="1" applyNumberFormat="1" applyFont="1" applyFill="1" applyBorder="1" applyAlignment="1">
      <alignment horizontal="center"/>
    </xf>
    <xf numFmtId="164" fontId="17" fillId="0" borderId="39" xfId="1" applyNumberFormat="1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49" fontId="17" fillId="0" borderId="0" xfId="1" applyNumberFormat="1" applyFont="1" applyBorder="1" applyAlignment="1">
      <alignment horizontal="center"/>
    </xf>
    <xf numFmtId="0" fontId="18" fillId="0" borderId="0" xfId="1" applyFont="1"/>
    <xf numFmtId="9" fontId="18" fillId="0" borderId="0" xfId="2" applyFont="1" applyBorder="1"/>
    <xf numFmtId="0" fontId="18" fillId="0" borderId="0" xfId="0" applyFont="1"/>
    <xf numFmtId="0" fontId="21" fillId="0" borderId="24" xfId="0" applyFont="1" applyFill="1" applyBorder="1" applyAlignment="1">
      <alignment horizontal="center"/>
    </xf>
    <xf numFmtId="0" fontId="22" fillId="0" borderId="34" xfId="1" applyFont="1" applyBorder="1" applyAlignment="1">
      <alignment horizontal="center"/>
    </xf>
    <xf numFmtId="9" fontId="17" fillId="0" borderId="62" xfId="2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4" fontId="7" fillId="2" borderId="17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7" fillId="2" borderId="42" xfId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/>
    </xf>
    <xf numFmtId="0" fontId="17" fillId="2" borderId="34" xfId="1" applyFont="1" applyFill="1" applyBorder="1" applyAlignment="1">
      <alignment horizontal="center"/>
    </xf>
    <xf numFmtId="164" fontId="17" fillId="2" borderId="33" xfId="1" applyNumberFormat="1" applyFont="1" applyFill="1" applyBorder="1" applyAlignment="1">
      <alignment horizontal="center"/>
    </xf>
    <xf numFmtId="164" fontId="17" fillId="2" borderId="2" xfId="1" applyNumberFormat="1" applyFont="1" applyFill="1" applyBorder="1" applyAlignment="1">
      <alignment horizontal="center"/>
    </xf>
    <xf numFmtId="9" fontId="17" fillId="2" borderId="0" xfId="2" applyFont="1" applyFill="1" applyBorder="1"/>
    <xf numFmtId="0" fontId="17" fillId="2" borderId="0" xfId="1" applyFont="1" applyFill="1" applyBorder="1"/>
    <xf numFmtId="0" fontId="17" fillId="2" borderId="0" xfId="0" applyFont="1" applyFill="1"/>
    <xf numFmtId="0" fontId="7" fillId="0" borderId="0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center"/>
    </xf>
    <xf numFmtId="164" fontId="17" fillId="0" borderId="2" xfId="1" applyNumberFormat="1" applyFont="1" applyBorder="1" applyAlignment="1">
      <alignment horizontal="center"/>
    </xf>
    <xf numFmtId="164" fontId="17" fillId="0" borderId="34" xfId="1" applyNumberFormat="1" applyFont="1" applyBorder="1" applyAlignment="1">
      <alignment horizontal="center"/>
    </xf>
    <xf numFmtId="164" fontId="17" fillId="0" borderId="57" xfId="1" applyNumberFormat="1" applyFont="1" applyBorder="1" applyAlignment="1">
      <alignment horizontal="center"/>
    </xf>
    <xf numFmtId="164" fontId="17" fillId="0" borderId="58" xfId="1" applyNumberFormat="1" applyFont="1" applyBorder="1" applyAlignment="1">
      <alignment horizontal="center"/>
    </xf>
    <xf numFmtId="164" fontId="17" fillId="0" borderId="35" xfId="1" applyNumberFormat="1" applyFont="1" applyBorder="1" applyAlignment="1">
      <alignment horizontal="center"/>
    </xf>
    <xf numFmtId="164" fontId="17" fillId="2" borderId="34" xfId="1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17" fillId="0" borderId="8" xfId="1" applyFont="1" applyFill="1" applyBorder="1" applyAlignment="1">
      <alignment horizontal="center"/>
    </xf>
    <xf numFmtId="0" fontId="3" fillId="0" borderId="45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164" fontId="3" fillId="0" borderId="37" xfId="0" applyNumberFormat="1" applyFont="1" applyFill="1" applyBorder="1" applyAlignment="1">
      <alignment horizontal="center"/>
    </xf>
    <xf numFmtId="0" fontId="17" fillId="0" borderId="9" xfId="1" applyFont="1" applyFill="1" applyBorder="1" applyAlignment="1">
      <alignment horizontal="center"/>
    </xf>
    <xf numFmtId="0" fontId="17" fillId="0" borderId="16" xfId="1" applyFont="1" applyFill="1" applyBorder="1" applyAlignment="1">
      <alignment horizontal="center"/>
    </xf>
    <xf numFmtId="0" fontId="17" fillId="0" borderId="12" xfId="1" applyFont="1" applyFill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17" fillId="0" borderId="39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164" fontId="17" fillId="0" borderId="39" xfId="1" applyNumberFormat="1" applyFont="1" applyBorder="1" applyAlignment="1">
      <alignment horizontal="center" vertical="center"/>
    </xf>
    <xf numFmtId="0" fontId="24" fillId="0" borderId="35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33" xfId="0" applyNumberForma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7" fillId="0" borderId="2" xfId="0" applyNumberFormat="1" applyFon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164" fontId="17" fillId="0" borderId="34" xfId="0" applyNumberFormat="1" applyFon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0" fontId="0" fillId="0" borderId="40" xfId="0" applyBorder="1"/>
    <xf numFmtId="0" fontId="20" fillId="0" borderId="40" xfId="0" applyFont="1" applyFill="1" applyBorder="1" applyAlignment="1">
      <alignment horizontal="center"/>
    </xf>
    <xf numFmtId="0" fontId="7" fillId="0" borderId="9" xfId="0" applyFont="1" applyBorder="1"/>
    <xf numFmtId="0" fontId="3" fillId="0" borderId="9" xfId="0" applyFont="1" applyBorder="1"/>
    <xf numFmtId="0" fontId="6" fillId="0" borderId="9" xfId="0" applyFont="1" applyBorder="1"/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164" fontId="7" fillId="2" borderId="22" xfId="0" applyNumberFormat="1" applyFont="1" applyFill="1" applyBorder="1" applyAlignment="1">
      <alignment horizontal="center"/>
    </xf>
    <xf numFmtId="0" fontId="23" fillId="0" borderId="16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4" fontId="7" fillId="0" borderId="22" xfId="0" quotePrefix="1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2" borderId="47" xfId="0" applyFont="1" applyFill="1" applyBorder="1" applyAlignment="1">
      <alignment horizontal="center"/>
    </xf>
    <xf numFmtId="164" fontId="7" fillId="2" borderId="48" xfId="0" applyNumberFormat="1" applyFont="1" applyFill="1" applyBorder="1" applyAlignment="1">
      <alignment horizontal="center"/>
    </xf>
    <xf numFmtId="164" fontId="7" fillId="2" borderId="37" xfId="0" applyNumberFormat="1" applyFont="1" applyFill="1" applyBorder="1" applyAlignment="1">
      <alignment horizontal="center"/>
    </xf>
    <xf numFmtId="164" fontId="6" fillId="0" borderId="47" xfId="0" applyNumberFormat="1" applyFont="1" applyFill="1" applyBorder="1" applyAlignment="1">
      <alignment horizontal="center"/>
    </xf>
    <xf numFmtId="9" fontId="7" fillId="0" borderId="49" xfId="2" applyNumberFormat="1" applyFont="1" applyBorder="1" applyAlignment="1">
      <alignment horizontal="center"/>
    </xf>
    <xf numFmtId="0" fontId="7" fillId="0" borderId="53" xfId="0" applyFont="1" applyFill="1" applyBorder="1" applyAlignment="1">
      <alignment horizontal="center"/>
    </xf>
    <xf numFmtId="164" fontId="6" fillId="0" borderId="68" xfId="0" applyNumberFormat="1" applyFont="1" applyFill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69" xfId="0" applyBorder="1"/>
    <xf numFmtId="0" fontId="7" fillId="0" borderId="57" xfId="0" applyFont="1" applyFill="1" applyBorder="1" applyAlignment="1">
      <alignment horizontal="center"/>
    </xf>
    <xf numFmtId="0" fontId="7" fillId="0" borderId="59" xfId="0" applyFont="1" applyFill="1" applyBorder="1" applyAlignment="1">
      <alignment horizontal="center"/>
    </xf>
    <xf numFmtId="0" fontId="7" fillId="0" borderId="70" xfId="0" applyFont="1" applyFill="1" applyBorder="1" applyAlignment="1">
      <alignment horizontal="center"/>
    </xf>
    <xf numFmtId="164" fontId="7" fillId="0" borderId="59" xfId="0" applyNumberFormat="1" applyFont="1" applyFill="1" applyBorder="1" applyAlignment="1">
      <alignment horizontal="center"/>
    </xf>
    <xf numFmtId="164" fontId="7" fillId="0" borderId="57" xfId="0" applyNumberFormat="1" applyFont="1" applyFill="1" applyBorder="1" applyAlignment="1">
      <alignment horizontal="center"/>
    </xf>
    <xf numFmtId="164" fontId="7" fillId="0" borderId="70" xfId="0" applyNumberFormat="1" applyFont="1" applyFill="1" applyBorder="1" applyAlignment="1">
      <alignment horizontal="center"/>
    </xf>
    <xf numFmtId="164" fontId="7" fillId="0" borderId="58" xfId="0" applyNumberFormat="1" applyFont="1" applyFill="1" applyBorder="1" applyAlignment="1">
      <alignment horizontal="center"/>
    </xf>
    <xf numFmtId="164" fontId="7" fillId="0" borderId="71" xfId="0" applyNumberFormat="1" applyFont="1" applyFill="1" applyBorder="1" applyAlignment="1">
      <alignment horizontal="center"/>
    </xf>
    <xf numFmtId="9" fontId="7" fillId="0" borderId="62" xfId="2" applyFont="1" applyFill="1" applyBorder="1" applyAlignment="1">
      <alignment horizontal="center"/>
    </xf>
    <xf numFmtId="0" fontId="7" fillId="0" borderId="72" xfId="0" applyFont="1" applyFill="1" applyBorder="1" applyAlignment="1">
      <alignment horizontal="center"/>
    </xf>
    <xf numFmtId="0" fontId="17" fillId="0" borderId="60" xfId="1" applyFont="1" applyFill="1" applyBorder="1" applyAlignment="1">
      <alignment horizontal="center"/>
    </xf>
    <xf numFmtId="0" fontId="17" fillId="0" borderId="39" xfId="1" applyFont="1" applyFill="1" applyBorder="1" applyAlignment="1">
      <alignment horizontal="center"/>
    </xf>
    <xf numFmtId="0" fontId="17" fillId="0" borderId="35" xfId="1" applyFont="1" applyFill="1" applyBorder="1" applyAlignment="1">
      <alignment horizontal="center"/>
    </xf>
    <xf numFmtId="164" fontId="17" fillId="0" borderId="39" xfId="1" applyNumberFormat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164" fontId="17" fillId="0" borderId="71" xfId="0" applyNumberFormat="1" applyFont="1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164" fontId="3" fillId="0" borderId="73" xfId="0" applyNumberFormat="1" applyFont="1" applyFill="1" applyBorder="1" applyAlignment="1">
      <alignment horizontal="center"/>
    </xf>
    <xf numFmtId="0" fontId="3" fillId="0" borderId="73" xfId="0" applyFont="1" applyFill="1" applyBorder="1" applyAlignment="1">
      <alignment horizontal="center"/>
    </xf>
    <xf numFmtId="0" fontId="7" fillId="0" borderId="54" xfId="0" applyFont="1" applyFill="1" applyBorder="1" applyAlignment="1">
      <alignment horizontal="center"/>
    </xf>
    <xf numFmtId="9" fontId="7" fillId="0" borderId="13" xfId="2" applyNumberFormat="1" applyFont="1" applyFill="1" applyBorder="1" applyAlignment="1">
      <alignment horizontal="center"/>
    </xf>
    <xf numFmtId="0" fontId="7" fillId="0" borderId="50" xfId="0" applyFont="1" applyFill="1" applyBorder="1"/>
    <xf numFmtId="0" fontId="7" fillId="0" borderId="9" xfId="0" applyFont="1" applyFill="1" applyBorder="1"/>
    <xf numFmtId="0" fontId="7" fillId="0" borderId="67" xfId="0" applyFont="1" applyFill="1" applyBorder="1" applyAlignment="1">
      <alignment horizontal="center"/>
    </xf>
    <xf numFmtId="9" fontId="7" fillId="0" borderId="63" xfId="2" applyNumberFormat="1" applyFont="1" applyFill="1" applyBorder="1" applyAlignment="1">
      <alignment horizontal="center"/>
    </xf>
    <xf numFmtId="164" fontId="0" fillId="0" borderId="77" xfId="0" applyNumberFormat="1" applyBorder="1" applyAlignment="1">
      <alignment horizontal="center"/>
    </xf>
    <xf numFmtId="164" fontId="7" fillId="0" borderId="81" xfId="0" applyNumberFormat="1" applyFont="1" applyFill="1" applyBorder="1" applyAlignment="1">
      <alignment horizontal="center"/>
    </xf>
    <xf numFmtId="9" fontId="7" fillId="0" borderId="82" xfId="2" applyFont="1" applyFill="1" applyBorder="1" applyAlignment="1">
      <alignment horizontal="center"/>
    </xf>
    <xf numFmtId="0" fontId="0" fillId="0" borderId="83" xfId="0" applyBorder="1"/>
    <xf numFmtId="9" fontId="7" fillId="0" borderId="11" xfId="2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7" fillId="0" borderId="76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9" fontId="7" fillId="0" borderId="0" xfId="2" applyFont="1" applyFill="1" applyBorder="1"/>
    <xf numFmtId="0" fontId="7" fillId="3" borderId="9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64" fontId="7" fillId="3" borderId="17" xfId="0" applyNumberFormat="1" applyFont="1" applyFill="1" applyBorder="1" applyAlignment="1">
      <alignment horizontal="center"/>
    </xf>
    <xf numFmtId="164" fontId="7" fillId="3" borderId="11" xfId="0" applyNumberFormat="1" applyFont="1" applyFill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9" fontId="7" fillId="3" borderId="13" xfId="2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50" xfId="0" applyFont="1" applyFill="1" applyBorder="1" applyAlignment="1">
      <alignment horizontal="center"/>
    </xf>
    <xf numFmtId="0" fontId="7" fillId="3" borderId="51" xfId="0" applyFont="1" applyFill="1" applyBorder="1" applyAlignment="1">
      <alignment horizontal="center"/>
    </xf>
    <xf numFmtId="0" fontId="7" fillId="3" borderId="52" xfId="0" applyFont="1" applyFill="1" applyBorder="1" applyAlignment="1">
      <alignment horizontal="center"/>
    </xf>
    <xf numFmtId="0" fontId="7" fillId="3" borderId="54" xfId="0" applyFont="1" applyFill="1" applyBorder="1" applyAlignment="1">
      <alignment horizontal="center"/>
    </xf>
    <xf numFmtId="0" fontId="6" fillId="3" borderId="45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47" xfId="0" applyFont="1" applyFill="1" applyBorder="1" applyAlignment="1">
      <alignment horizontal="center"/>
    </xf>
    <xf numFmtId="164" fontId="7" fillId="3" borderId="48" xfId="0" applyNumberFormat="1" applyFont="1" applyFill="1" applyBorder="1" applyAlignment="1">
      <alignment horizontal="center"/>
    </xf>
    <xf numFmtId="164" fontId="7" fillId="3" borderId="3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164" fontId="7" fillId="3" borderId="38" xfId="0" applyNumberFormat="1" applyFont="1" applyFill="1" applyBorder="1" applyAlignment="1">
      <alignment horizontal="center"/>
    </xf>
    <xf numFmtId="164" fontId="7" fillId="3" borderId="39" xfId="0" applyNumberFormat="1" applyFont="1" applyFill="1" applyBorder="1" applyAlignment="1">
      <alignment horizontal="center"/>
    </xf>
    <xf numFmtId="164" fontId="7" fillId="3" borderId="44" xfId="0" applyNumberFormat="1" applyFont="1" applyFill="1" applyBorder="1" applyAlignment="1">
      <alignment horizontal="center"/>
    </xf>
    <xf numFmtId="164" fontId="7" fillId="3" borderId="35" xfId="0" applyNumberFormat="1" applyFont="1" applyFill="1" applyBorder="1" applyAlignment="1">
      <alignment horizontal="center"/>
    </xf>
    <xf numFmtId="164" fontId="7" fillId="3" borderId="36" xfId="0" applyNumberFormat="1" applyFont="1" applyFill="1" applyBorder="1" applyAlignment="1">
      <alignment horizontal="center"/>
    </xf>
    <xf numFmtId="9" fontId="7" fillId="3" borderId="37" xfId="2" applyFont="1" applyFill="1" applyBorder="1" applyAlignment="1">
      <alignment horizontal="center"/>
    </xf>
    <xf numFmtId="0" fontId="7" fillId="3" borderId="61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34" xfId="0" applyFont="1" applyFill="1" applyBorder="1" applyAlignment="1">
      <alignment horizontal="center"/>
    </xf>
    <xf numFmtId="164" fontId="7" fillId="3" borderId="33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7" fillId="3" borderId="41" xfId="0" applyNumberFormat="1" applyFont="1" applyFill="1" applyBorder="1" applyAlignment="1">
      <alignment horizontal="center"/>
    </xf>
    <xf numFmtId="164" fontId="7" fillId="3" borderId="34" xfId="0" applyNumberFormat="1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25" fillId="3" borderId="34" xfId="1" applyFont="1" applyFill="1" applyBorder="1" applyAlignment="1">
      <alignment horizontal="center"/>
    </xf>
    <xf numFmtId="0" fontId="26" fillId="3" borderId="34" xfId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21" fillId="3" borderId="2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3" fillId="3" borderId="23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24" xfId="0" applyNumberFormat="1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164" fontId="3" fillId="3" borderId="3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4" xfId="0" applyNumberFormat="1" applyFont="1" applyFill="1" applyBorder="1" applyAlignment="1">
      <alignment horizontal="center"/>
    </xf>
    <xf numFmtId="0" fontId="3" fillId="3" borderId="52" xfId="0" applyFont="1" applyFill="1" applyBorder="1" applyAlignment="1">
      <alignment horizontal="center"/>
    </xf>
    <xf numFmtId="0" fontId="7" fillId="3" borderId="74" xfId="0" applyFont="1" applyFill="1" applyBorder="1" applyAlignment="1">
      <alignment horizontal="center"/>
    </xf>
    <xf numFmtId="164" fontId="3" fillId="3" borderId="75" xfId="0" applyNumberFormat="1" applyFont="1" applyFill="1" applyBorder="1" applyAlignment="1">
      <alignment horizontal="center"/>
    </xf>
    <xf numFmtId="164" fontId="3" fillId="3" borderId="54" xfId="0" applyNumberFormat="1" applyFont="1" applyFill="1" applyBorder="1" applyAlignment="1">
      <alignment horizontal="center"/>
    </xf>
    <xf numFmtId="164" fontId="3" fillId="3" borderId="74" xfId="0" applyNumberFormat="1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0" fontId="3" fillId="2" borderId="76" xfId="0" applyFont="1" applyFill="1" applyBorder="1" applyAlignment="1">
      <alignment horizontal="center"/>
    </xf>
    <xf numFmtId="0" fontId="3" fillId="2" borderId="80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164" fontId="0" fillId="0" borderId="76" xfId="0" applyNumberFormat="1" applyFill="1" applyBorder="1" applyAlignment="1">
      <alignment horizontal="center"/>
    </xf>
    <xf numFmtId="0" fontId="17" fillId="0" borderId="41" xfId="0" applyFont="1" applyBorder="1" applyAlignment="1">
      <alignment horizontal="center"/>
    </xf>
    <xf numFmtId="164" fontId="0" fillId="0" borderId="78" xfId="0" applyNumberFormat="1" applyBorder="1" applyAlignment="1">
      <alignment horizontal="center"/>
    </xf>
    <xf numFmtId="164" fontId="17" fillId="0" borderId="79" xfId="0" applyNumberFormat="1" applyFont="1" applyBorder="1" applyAlignment="1">
      <alignment horizontal="center"/>
    </xf>
    <xf numFmtId="0" fontId="4" fillId="0" borderId="65" xfId="0" applyFont="1" applyBorder="1" applyAlignment="1">
      <alignment horizontal="center" vertical="center"/>
    </xf>
    <xf numFmtId="0" fontId="6" fillId="0" borderId="84" xfId="0" applyFont="1" applyFill="1" applyBorder="1" applyAlignment="1">
      <alignment horizontal="center"/>
    </xf>
    <xf numFmtId="0" fontId="4" fillId="0" borderId="66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50" xfId="0" applyFont="1" applyFill="1" applyBorder="1"/>
    <xf numFmtId="0" fontId="7" fillId="3" borderId="53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" fillId="3" borderId="0" xfId="1" applyFont="1" applyFill="1" applyBorder="1" applyAlignment="1">
      <alignment horizontal="center"/>
    </xf>
    <xf numFmtId="164" fontId="1" fillId="3" borderId="33" xfId="1" applyNumberFormat="1" applyFont="1" applyFill="1" applyBorder="1" applyAlignment="1">
      <alignment horizontal="center"/>
    </xf>
    <xf numFmtId="164" fontId="1" fillId="3" borderId="2" xfId="1" applyNumberFormat="1" applyFont="1" applyFill="1" applyBorder="1" applyAlignment="1">
      <alignment horizontal="center"/>
    </xf>
    <xf numFmtId="164" fontId="1" fillId="3" borderId="34" xfId="1" applyNumberFormat="1" applyFont="1" applyFill="1" applyBorder="1" applyAlignment="1">
      <alignment horizontal="center"/>
    </xf>
    <xf numFmtId="164" fontId="1" fillId="3" borderId="36" xfId="0" applyNumberFormat="1" applyFont="1" applyFill="1" applyBorder="1" applyAlignment="1">
      <alignment horizontal="center"/>
    </xf>
    <xf numFmtId="9" fontId="1" fillId="3" borderId="37" xfId="2" applyFont="1" applyFill="1" applyBorder="1" applyAlignment="1">
      <alignment horizontal="center"/>
    </xf>
    <xf numFmtId="0" fontId="18" fillId="3" borderId="34" xfId="1" applyFont="1" applyFill="1" applyBorder="1" applyAlignment="1">
      <alignment horizontal="center"/>
    </xf>
    <xf numFmtId="0" fontId="1" fillId="3" borderId="42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34" xfId="1" applyFont="1" applyFill="1" applyBorder="1" applyAlignment="1">
      <alignment horizontal="center"/>
    </xf>
    <xf numFmtId="0" fontId="1" fillId="3" borderId="56" xfId="1" applyFont="1" applyFill="1" applyBorder="1" applyAlignment="1">
      <alignment horizontal="center"/>
    </xf>
    <xf numFmtId="0" fontId="1" fillId="3" borderId="57" xfId="1" applyFont="1" applyFill="1" applyBorder="1" applyAlignment="1">
      <alignment horizontal="center"/>
    </xf>
    <xf numFmtId="0" fontId="1" fillId="3" borderId="58" xfId="1" applyFont="1" applyFill="1" applyBorder="1" applyAlignment="1">
      <alignment horizontal="center"/>
    </xf>
    <xf numFmtId="164" fontId="1" fillId="3" borderId="59" xfId="1" applyNumberFormat="1" applyFont="1" applyFill="1" applyBorder="1" applyAlignment="1">
      <alignment horizontal="center"/>
    </xf>
    <xf numFmtId="164" fontId="1" fillId="3" borderId="57" xfId="1" applyNumberFormat="1" applyFont="1" applyFill="1" applyBorder="1" applyAlignment="1">
      <alignment horizontal="center"/>
    </xf>
    <xf numFmtId="164" fontId="1" fillId="3" borderId="58" xfId="1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164" fontId="3" fillId="3" borderId="37" xfId="0" applyNumberFormat="1" applyFont="1" applyFill="1" applyBorder="1" applyAlignment="1">
      <alignment horizontal="center"/>
    </xf>
    <xf numFmtId="164" fontId="3" fillId="3" borderId="64" xfId="0" applyNumberFormat="1" applyFont="1" applyFill="1" applyBorder="1" applyAlignment="1">
      <alignment horizontal="center"/>
    </xf>
    <xf numFmtId="0" fontId="1" fillId="3" borderId="8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3" borderId="11" xfId="1" applyFont="1" applyFill="1" applyBorder="1" applyAlignment="1">
      <alignment horizontal="center"/>
    </xf>
    <xf numFmtId="0" fontId="1" fillId="3" borderId="24" xfId="1" applyFont="1" applyFill="1" applyBorder="1" applyAlignment="1">
      <alignment horizontal="center"/>
    </xf>
    <xf numFmtId="164" fontId="1" fillId="3" borderId="23" xfId="1" applyNumberFormat="1" applyFont="1" applyFill="1" applyBorder="1" applyAlignment="1">
      <alignment horizontal="center"/>
    </xf>
    <xf numFmtId="164" fontId="1" fillId="3" borderId="11" xfId="1" applyNumberFormat="1" applyFont="1" applyFill="1" applyBorder="1" applyAlignment="1">
      <alignment horizontal="center"/>
    </xf>
    <xf numFmtId="164" fontId="1" fillId="3" borderId="24" xfId="1" applyNumberFormat="1" applyFont="1" applyFill="1" applyBorder="1" applyAlignment="1">
      <alignment horizontal="center"/>
    </xf>
    <xf numFmtId="164" fontId="1" fillId="3" borderId="75" xfId="0" applyNumberFormat="1" applyFont="1" applyFill="1" applyBorder="1" applyAlignment="1">
      <alignment horizontal="center"/>
    </xf>
    <xf numFmtId="9" fontId="1" fillId="3" borderId="54" xfId="2" applyFont="1" applyFill="1" applyBorder="1" applyAlignment="1">
      <alignment horizontal="center"/>
    </xf>
  </cellXfs>
  <cellStyles count="3">
    <cellStyle name="Normal" xfId="0" builtinId="0"/>
    <cellStyle name="Normal_11.klase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M9"/>
    </sheetView>
  </sheetViews>
  <sheetFormatPr defaultRowHeight="12.75"/>
  <cols>
    <col min="1" max="1" width="5.7109375" style="11" customWidth="1"/>
    <col min="2" max="2" width="18.7109375" style="11" customWidth="1"/>
    <col min="3" max="3" width="19" style="11" customWidth="1"/>
    <col min="4" max="4" width="29.85546875" style="11" bestFit="1" customWidth="1"/>
    <col min="5" max="5" width="4.5703125" style="32" customWidth="1"/>
    <col min="6" max="10" width="4.5703125" style="11" customWidth="1"/>
    <col min="11" max="11" width="5.5703125" style="32" customWidth="1"/>
    <col min="12" max="12" width="8.42578125" style="23" bestFit="1" customWidth="1"/>
    <col min="13" max="13" width="12.140625" style="34" customWidth="1"/>
    <col min="14" max="16384" width="9.140625" style="2"/>
  </cols>
  <sheetData>
    <row r="1" spans="1:15" ht="24" customHeight="1" thickBot="1">
      <c r="A1" s="322" t="s">
        <v>216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5" s="7" customFormat="1" ht="14.25" thickTop="1" thickBot="1">
      <c r="A2" s="24" t="s">
        <v>0</v>
      </c>
      <c r="B2" s="24" t="s">
        <v>1</v>
      </c>
      <c r="C2" s="8" t="s">
        <v>2</v>
      </c>
      <c r="D2" s="25" t="s">
        <v>21</v>
      </c>
      <c r="E2" s="26" t="s">
        <v>11</v>
      </c>
      <c r="F2" s="27" t="s">
        <v>12</v>
      </c>
      <c r="G2" s="27" t="s">
        <v>13</v>
      </c>
      <c r="H2" s="27" t="s">
        <v>14</v>
      </c>
      <c r="I2" s="27" t="s">
        <v>15</v>
      </c>
      <c r="J2" s="27" t="s">
        <v>16</v>
      </c>
      <c r="K2" s="28" t="s">
        <v>9</v>
      </c>
      <c r="L2" s="9" t="s">
        <v>18</v>
      </c>
      <c r="M2" s="48" t="s">
        <v>19</v>
      </c>
      <c r="N2" s="6"/>
      <c r="O2" s="6"/>
    </row>
    <row r="3" spans="1:15" s="4" customFormat="1" ht="14.25" thickTop="1" thickBot="1">
      <c r="A3" s="254" t="s">
        <v>499</v>
      </c>
      <c r="B3" s="254" t="s">
        <v>22</v>
      </c>
      <c r="C3" s="255" t="s">
        <v>105</v>
      </c>
      <c r="D3" s="256" t="s">
        <v>106</v>
      </c>
      <c r="E3" s="257">
        <v>0.9</v>
      </c>
      <c r="F3" s="258">
        <v>2</v>
      </c>
      <c r="G3" s="258">
        <v>2</v>
      </c>
      <c r="H3" s="258">
        <v>1.5</v>
      </c>
      <c r="I3" s="258">
        <v>2</v>
      </c>
      <c r="J3" s="258">
        <v>2</v>
      </c>
      <c r="K3" s="259">
        <f t="shared" ref="K3:K9" si="0">SUM(E3:J3)</f>
        <v>10.4</v>
      </c>
      <c r="L3" s="260">
        <f t="shared" ref="L3:L9" si="1">K3/12</f>
        <v>0.8666666666666667</v>
      </c>
      <c r="M3" s="325" t="s">
        <v>506</v>
      </c>
    </row>
    <row r="4" spans="1:15" s="4" customFormat="1" ht="14.25" thickTop="1" thickBot="1">
      <c r="A4" s="254" t="s">
        <v>497</v>
      </c>
      <c r="B4" s="254" t="s">
        <v>24</v>
      </c>
      <c r="C4" s="255" t="s">
        <v>104</v>
      </c>
      <c r="D4" s="261" t="s">
        <v>89</v>
      </c>
      <c r="E4" s="257">
        <v>0.4</v>
      </c>
      <c r="F4" s="258">
        <v>2</v>
      </c>
      <c r="G4" s="258">
        <v>2</v>
      </c>
      <c r="H4" s="258">
        <v>0</v>
      </c>
      <c r="I4" s="258">
        <v>2</v>
      </c>
      <c r="J4" s="258">
        <v>2</v>
      </c>
      <c r="K4" s="259">
        <f t="shared" si="0"/>
        <v>8.4</v>
      </c>
      <c r="L4" s="260">
        <f t="shared" si="1"/>
        <v>0.70000000000000007</v>
      </c>
      <c r="M4" s="326" t="s">
        <v>507</v>
      </c>
    </row>
    <row r="5" spans="1:15" s="4" customFormat="1" ht="14.25" thickTop="1" thickBot="1">
      <c r="A5" s="254" t="s">
        <v>492</v>
      </c>
      <c r="B5" s="254" t="s">
        <v>213</v>
      </c>
      <c r="C5" s="255" t="s">
        <v>214</v>
      </c>
      <c r="D5" s="261" t="s">
        <v>89</v>
      </c>
      <c r="E5" s="257">
        <v>1.9</v>
      </c>
      <c r="F5" s="258">
        <v>2</v>
      </c>
      <c r="G5" s="258">
        <v>0.1</v>
      </c>
      <c r="H5" s="258">
        <v>0</v>
      </c>
      <c r="I5" s="258">
        <v>2</v>
      </c>
      <c r="J5" s="258">
        <v>2</v>
      </c>
      <c r="K5" s="259">
        <f t="shared" si="0"/>
        <v>8</v>
      </c>
      <c r="L5" s="260">
        <f t="shared" si="1"/>
        <v>0.66666666666666663</v>
      </c>
      <c r="M5" s="326" t="s">
        <v>508</v>
      </c>
    </row>
    <row r="6" spans="1:15" s="94" customFormat="1" ht="14.25" thickTop="1" thickBot="1">
      <c r="A6" s="327" t="s">
        <v>476</v>
      </c>
      <c r="B6" s="262" t="s">
        <v>474</v>
      </c>
      <c r="C6" s="263" t="s">
        <v>475</v>
      </c>
      <c r="D6" s="264" t="s">
        <v>89</v>
      </c>
      <c r="E6" s="328">
        <v>0.5</v>
      </c>
      <c r="F6" s="265">
        <v>2</v>
      </c>
      <c r="G6" s="265">
        <v>0.1</v>
      </c>
      <c r="H6" s="265">
        <v>1.5</v>
      </c>
      <c r="I6" s="265">
        <v>1.9</v>
      </c>
      <c r="J6" s="265">
        <v>2</v>
      </c>
      <c r="K6" s="259">
        <f t="shared" si="0"/>
        <v>8</v>
      </c>
      <c r="L6" s="260">
        <f t="shared" si="1"/>
        <v>0.66666666666666663</v>
      </c>
      <c r="M6" s="329" t="s">
        <v>508</v>
      </c>
    </row>
    <row r="7" spans="1:15" s="4" customFormat="1" ht="14.25" thickTop="1" thickBot="1">
      <c r="A7" s="266" t="s">
        <v>453</v>
      </c>
      <c r="B7" s="267" t="s">
        <v>58</v>
      </c>
      <c r="C7" s="268" t="s">
        <v>268</v>
      </c>
      <c r="D7" s="269" t="s">
        <v>222</v>
      </c>
      <c r="E7" s="270">
        <v>0</v>
      </c>
      <c r="F7" s="271">
        <v>1.4</v>
      </c>
      <c r="G7" s="271">
        <v>2</v>
      </c>
      <c r="H7" s="271">
        <v>0.2</v>
      </c>
      <c r="I7" s="271">
        <v>2</v>
      </c>
      <c r="J7" s="271">
        <v>2</v>
      </c>
      <c r="K7" s="259">
        <f t="shared" si="0"/>
        <v>7.6</v>
      </c>
      <c r="L7" s="260">
        <f t="shared" si="1"/>
        <v>0.6333333333333333</v>
      </c>
      <c r="M7" s="330" t="s">
        <v>508</v>
      </c>
    </row>
    <row r="8" spans="1:15" s="4" customFormat="1" ht="14.25" thickTop="1" thickBot="1">
      <c r="A8" s="272" t="s">
        <v>491</v>
      </c>
      <c r="B8" s="254" t="s">
        <v>490</v>
      </c>
      <c r="C8" s="255" t="s">
        <v>166</v>
      </c>
      <c r="D8" s="256" t="s">
        <v>167</v>
      </c>
      <c r="E8" s="257">
        <v>0.7</v>
      </c>
      <c r="F8" s="258">
        <v>0.2</v>
      </c>
      <c r="G8" s="258">
        <v>1.3</v>
      </c>
      <c r="H8" s="258">
        <v>0.3</v>
      </c>
      <c r="I8" s="258">
        <v>1.9</v>
      </c>
      <c r="J8" s="258">
        <v>2</v>
      </c>
      <c r="K8" s="259">
        <f t="shared" si="0"/>
        <v>6.4</v>
      </c>
      <c r="L8" s="260">
        <f t="shared" si="1"/>
        <v>0.53333333333333333</v>
      </c>
      <c r="M8" s="326" t="s">
        <v>509</v>
      </c>
    </row>
    <row r="9" spans="1:15" s="4" customFormat="1" ht="14.25" thickTop="1" thickBot="1">
      <c r="A9" s="254" t="s">
        <v>502</v>
      </c>
      <c r="B9" s="254" t="s">
        <v>266</v>
      </c>
      <c r="C9" s="255" t="s">
        <v>267</v>
      </c>
      <c r="D9" s="261" t="s">
        <v>222</v>
      </c>
      <c r="E9" s="257">
        <v>1.8</v>
      </c>
      <c r="F9" s="258">
        <v>1</v>
      </c>
      <c r="G9" s="258">
        <v>1.3</v>
      </c>
      <c r="H9" s="258">
        <v>0</v>
      </c>
      <c r="I9" s="258">
        <v>0</v>
      </c>
      <c r="J9" s="258">
        <v>2</v>
      </c>
      <c r="K9" s="259">
        <f t="shared" si="0"/>
        <v>6.1</v>
      </c>
      <c r="L9" s="260">
        <f t="shared" si="1"/>
        <v>0.5083333333333333</v>
      </c>
      <c r="M9" s="331" t="s">
        <v>509</v>
      </c>
    </row>
    <row r="10" spans="1:15" s="4" customFormat="1" ht="14.25" thickTop="1" thickBot="1">
      <c r="A10" s="16" t="s">
        <v>483</v>
      </c>
      <c r="B10" s="16" t="s">
        <v>90</v>
      </c>
      <c r="C10" s="29" t="s">
        <v>126</v>
      </c>
      <c r="D10" s="19" t="s">
        <v>95</v>
      </c>
      <c r="E10" s="30">
        <v>0.8</v>
      </c>
      <c r="F10" s="31">
        <v>1.6</v>
      </c>
      <c r="G10" s="31">
        <v>1.3</v>
      </c>
      <c r="H10" s="31">
        <v>0</v>
      </c>
      <c r="I10" s="31">
        <v>0.1</v>
      </c>
      <c r="J10" s="31">
        <v>2</v>
      </c>
      <c r="K10" s="18">
        <f t="shared" ref="K10:K36" si="2">SUM(E10:J10)</f>
        <v>5.8000000000000007</v>
      </c>
      <c r="L10" s="240">
        <f t="shared" ref="L10:L36" si="3">K10/12</f>
        <v>0.48333333333333339</v>
      </c>
      <c r="M10" s="49"/>
    </row>
    <row r="11" spans="1:15" s="4" customFormat="1" ht="14.25" thickTop="1" thickBot="1">
      <c r="A11" s="242" t="s">
        <v>459</v>
      </c>
      <c r="B11" s="16" t="s">
        <v>293</v>
      </c>
      <c r="C11" s="29" t="s">
        <v>294</v>
      </c>
      <c r="D11" s="20" t="s">
        <v>222</v>
      </c>
      <c r="E11" s="30">
        <v>0.2</v>
      </c>
      <c r="F11" s="31">
        <v>2</v>
      </c>
      <c r="G11" s="31">
        <v>0.7</v>
      </c>
      <c r="H11" s="31">
        <v>0</v>
      </c>
      <c r="I11" s="31">
        <v>1</v>
      </c>
      <c r="J11" s="31">
        <v>1.8</v>
      </c>
      <c r="K11" s="18">
        <f t="shared" si="2"/>
        <v>5.7</v>
      </c>
      <c r="L11" s="240">
        <f t="shared" si="3"/>
        <v>0.47500000000000003</v>
      </c>
      <c r="M11" s="194"/>
    </row>
    <row r="12" spans="1:15" s="11" customFormat="1" ht="14.25" thickTop="1" thickBot="1">
      <c r="A12" s="16" t="s">
        <v>498</v>
      </c>
      <c r="B12" s="16" t="s">
        <v>30</v>
      </c>
      <c r="C12" s="29" t="s">
        <v>168</v>
      </c>
      <c r="D12" s="20" t="s">
        <v>89</v>
      </c>
      <c r="E12" s="30">
        <v>1.4</v>
      </c>
      <c r="F12" s="31">
        <v>0</v>
      </c>
      <c r="G12" s="31">
        <v>2</v>
      </c>
      <c r="H12" s="31">
        <v>0</v>
      </c>
      <c r="I12" s="31">
        <v>0</v>
      </c>
      <c r="J12" s="31">
        <v>2</v>
      </c>
      <c r="K12" s="18">
        <f t="shared" si="2"/>
        <v>5.4</v>
      </c>
      <c r="L12" s="240">
        <f t="shared" si="3"/>
        <v>0.45</v>
      </c>
      <c r="M12" s="96"/>
      <c r="N12" s="4"/>
      <c r="O12" s="4"/>
    </row>
    <row r="13" spans="1:15" s="4" customFormat="1" ht="14.25" thickTop="1" thickBot="1">
      <c r="A13" s="241" t="s">
        <v>454</v>
      </c>
      <c r="B13" s="92" t="s">
        <v>295</v>
      </c>
      <c r="C13" s="93" t="s">
        <v>296</v>
      </c>
      <c r="D13" s="243" t="s">
        <v>222</v>
      </c>
      <c r="E13" s="209">
        <v>0</v>
      </c>
      <c r="F13" s="239">
        <v>2</v>
      </c>
      <c r="G13" s="239">
        <v>1.3</v>
      </c>
      <c r="H13" s="239">
        <v>0.2</v>
      </c>
      <c r="I13" s="239">
        <v>0</v>
      </c>
      <c r="J13" s="239">
        <v>1.6</v>
      </c>
      <c r="K13" s="210">
        <f t="shared" si="2"/>
        <v>5.0999999999999996</v>
      </c>
      <c r="L13" s="244">
        <f t="shared" si="3"/>
        <v>0.42499999999999999</v>
      </c>
      <c r="M13" s="211"/>
    </row>
    <row r="14" spans="1:15" s="4" customFormat="1" ht="13.5" thickBot="1">
      <c r="A14" s="202" t="s">
        <v>463</v>
      </c>
      <c r="B14" s="202" t="s">
        <v>462</v>
      </c>
      <c r="C14" s="203" t="s">
        <v>129</v>
      </c>
      <c r="D14" s="204" t="s">
        <v>89</v>
      </c>
      <c r="E14" s="205">
        <v>1.6</v>
      </c>
      <c r="F14" s="206">
        <v>1.8</v>
      </c>
      <c r="G14" s="206">
        <v>0.2</v>
      </c>
      <c r="H14" s="206">
        <v>0</v>
      </c>
      <c r="I14" s="206">
        <v>0</v>
      </c>
      <c r="J14" s="206">
        <v>1</v>
      </c>
      <c r="K14" s="207">
        <f t="shared" si="2"/>
        <v>4.6000000000000005</v>
      </c>
      <c r="L14" s="208">
        <f t="shared" si="3"/>
        <v>0.38333333333333336</v>
      </c>
      <c r="M14" s="160"/>
    </row>
    <row r="15" spans="1:15" s="4" customFormat="1" ht="14.25" thickTop="1" thickBot="1">
      <c r="A15" s="132" t="s">
        <v>458</v>
      </c>
      <c r="B15" s="132" t="s">
        <v>33</v>
      </c>
      <c r="C15" s="133" t="s">
        <v>133</v>
      </c>
      <c r="D15" s="134" t="s">
        <v>136</v>
      </c>
      <c r="E15" s="135">
        <v>1.8</v>
      </c>
      <c r="F15" s="136">
        <v>0</v>
      </c>
      <c r="G15" s="136">
        <v>1.4</v>
      </c>
      <c r="H15" s="136">
        <v>0</v>
      </c>
      <c r="I15" s="136">
        <v>0</v>
      </c>
      <c r="J15" s="136">
        <v>0.6</v>
      </c>
      <c r="K15" s="18">
        <f t="shared" si="2"/>
        <v>3.8000000000000003</v>
      </c>
      <c r="L15" s="22">
        <f t="shared" si="3"/>
        <v>0.31666666666666671</v>
      </c>
      <c r="M15" s="49"/>
    </row>
    <row r="16" spans="1:15" s="4" customFormat="1" ht="14.25" thickTop="1" thickBot="1">
      <c r="A16" s="132" t="s">
        <v>501</v>
      </c>
      <c r="B16" s="132" t="s">
        <v>127</v>
      </c>
      <c r="C16" s="133" t="s">
        <v>128</v>
      </c>
      <c r="D16" s="134" t="s">
        <v>89</v>
      </c>
      <c r="E16" s="135">
        <v>0.8</v>
      </c>
      <c r="F16" s="136">
        <v>0.5</v>
      </c>
      <c r="G16" s="136">
        <v>0</v>
      </c>
      <c r="H16" s="136">
        <v>0.1</v>
      </c>
      <c r="I16" s="136">
        <v>0.5</v>
      </c>
      <c r="J16" s="136">
        <v>1.8</v>
      </c>
      <c r="K16" s="18">
        <f t="shared" si="2"/>
        <v>3.7</v>
      </c>
      <c r="L16" s="22">
        <f t="shared" si="3"/>
        <v>0.30833333333333335</v>
      </c>
      <c r="M16" s="49"/>
    </row>
    <row r="17" spans="1:15" s="4" customFormat="1" ht="14.25" thickTop="1" thickBot="1">
      <c r="A17" s="16" t="s">
        <v>468</v>
      </c>
      <c r="B17" s="16" t="s">
        <v>174</v>
      </c>
      <c r="C17" s="29" t="s">
        <v>175</v>
      </c>
      <c r="D17" s="20" t="s">
        <v>443</v>
      </c>
      <c r="E17" s="30">
        <v>1.4</v>
      </c>
      <c r="F17" s="31">
        <v>0.6</v>
      </c>
      <c r="G17" s="31">
        <v>1.1000000000000001</v>
      </c>
      <c r="H17" s="31">
        <v>0</v>
      </c>
      <c r="I17" s="31">
        <v>0</v>
      </c>
      <c r="J17" s="31">
        <v>0</v>
      </c>
      <c r="K17" s="18">
        <f t="shared" si="2"/>
        <v>3.1</v>
      </c>
      <c r="L17" s="22">
        <f t="shared" si="3"/>
        <v>0.25833333333333336</v>
      </c>
      <c r="M17" s="49"/>
    </row>
    <row r="18" spans="1:15" s="4" customFormat="1" ht="14.25" thickTop="1" thickBot="1">
      <c r="A18" s="132" t="s">
        <v>472</v>
      </c>
      <c r="B18" s="132" t="s">
        <v>132</v>
      </c>
      <c r="C18" s="133" t="s">
        <v>471</v>
      </c>
      <c r="D18" s="134" t="s">
        <v>101</v>
      </c>
      <c r="E18" s="135">
        <v>1.6</v>
      </c>
      <c r="F18" s="136">
        <v>0.6</v>
      </c>
      <c r="G18" s="136">
        <v>0.2</v>
      </c>
      <c r="H18" s="136">
        <v>0</v>
      </c>
      <c r="I18" s="136">
        <v>0</v>
      </c>
      <c r="J18" s="136">
        <v>0.6</v>
      </c>
      <c r="K18" s="18">
        <f t="shared" si="2"/>
        <v>3.0000000000000004</v>
      </c>
      <c r="L18" s="22">
        <f t="shared" si="3"/>
        <v>0.25000000000000006</v>
      </c>
      <c r="M18" s="49"/>
    </row>
    <row r="19" spans="1:15" s="4" customFormat="1" ht="14.25" thickTop="1" thickBot="1">
      <c r="A19" s="91" t="s">
        <v>486</v>
      </c>
      <c r="B19" s="16" t="s">
        <v>28</v>
      </c>
      <c r="C19" s="29" t="s">
        <v>270</v>
      </c>
      <c r="D19" s="20" t="s">
        <v>255</v>
      </c>
      <c r="E19" s="30">
        <v>1.2</v>
      </c>
      <c r="F19" s="31">
        <v>0.6</v>
      </c>
      <c r="G19" s="31">
        <v>0.2</v>
      </c>
      <c r="H19" s="31">
        <v>0</v>
      </c>
      <c r="I19" s="31">
        <v>0.2</v>
      </c>
      <c r="J19" s="31">
        <v>0.8</v>
      </c>
      <c r="K19" s="18">
        <f t="shared" si="2"/>
        <v>3</v>
      </c>
      <c r="L19" s="22">
        <f t="shared" si="3"/>
        <v>0.25</v>
      </c>
      <c r="M19" s="50"/>
    </row>
    <row r="20" spans="1:15" s="4" customFormat="1" ht="14.25" thickTop="1" thickBot="1">
      <c r="A20" s="16" t="s">
        <v>457</v>
      </c>
      <c r="B20" s="16" t="s">
        <v>6</v>
      </c>
      <c r="C20" s="29" t="s">
        <v>269</v>
      </c>
      <c r="D20" s="20" t="s">
        <v>222</v>
      </c>
      <c r="E20" s="30">
        <v>1.2</v>
      </c>
      <c r="F20" s="41">
        <v>0.4</v>
      </c>
      <c r="G20" s="31">
        <v>1.3</v>
      </c>
      <c r="H20" s="41">
        <v>0</v>
      </c>
      <c r="I20" s="31">
        <v>0</v>
      </c>
      <c r="J20" s="31">
        <v>0</v>
      </c>
      <c r="K20" s="18">
        <f t="shared" si="2"/>
        <v>2.9000000000000004</v>
      </c>
      <c r="L20" s="22">
        <f t="shared" si="3"/>
        <v>0.2416666666666667</v>
      </c>
      <c r="M20" s="29"/>
      <c r="N20" s="11"/>
      <c r="O20" s="11"/>
    </row>
    <row r="21" spans="1:15" s="4" customFormat="1" ht="14.25" thickTop="1" thickBot="1">
      <c r="A21" s="186" t="s">
        <v>455</v>
      </c>
      <c r="B21" s="199" t="s">
        <v>291</v>
      </c>
      <c r="C21" s="200" t="s">
        <v>283</v>
      </c>
      <c r="D21" s="196" t="s">
        <v>222</v>
      </c>
      <c r="E21" s="30">
        <v>0.4</v>
      </c>
      <c r="F21" s="201">
        <v>0.8</v>
      </c>
      <c r="G21" s="201">
        <v>1.3</v>
      </c>
      <c r="H21" s="201">
        <v>0</v>
      </c>
      <c r="I21" s="201">
        <v>0</v>
      </c>
      <c r="J21" s="201">
        <v>0.2</v>
      </c>
      <c r="K21" s="18">
        <f t="shared" si="2"/>
        <v>2.7</v>
      </c>
      <c r="L21" s="22">
        <f t="shared" si="3"/>
        <v>0.22500000000000001</v>
      </c>
      <c r="M21" s="49"/>
    </row>
    <row r="22" spans="1:15" s="4" customFormat="1" ht="14.25" thickTop="1" thickBot="1">
      <c r="A22" s="187" t="s">
        <v>482</v>
      </c>
      <c r="B22" s="187" t="s">
        <v>124</v>
      </c>
      <c r="C22" s="188" t="s">
        <v>125</v>
      </c>
      <c r="D22" s="189" t="s">
        <v>335</v>
      </c>
      <c r="E22" s="190">
        <v>0.4</v>
      </c>
      <c r="F22" s="191">
        <v>0.2</v>
      </c>
      <c r="G22" s="191">
        <v>0.2</v>
      </c>
      <c r="H22" s="191">
        <v>0</v>
      </c>
      <c r="I22" s="191">
        <v>0</v>
      </c>
      <c r="J22" s="191">
        <v>1.6</v>
      </c>
      <c r="K22" s="18">
        <f t="shared" si="2"/>
        <v>2.4000000000000004</v>
      </c>
      <c r="L22" s="22">
        <f t="shared" si="3"/>
        <v>0.20000000000000004</v>
      </c>
      <c r="M22" s="49"/>
    </row>
    <row r="23" spans="1:15" s="4" customFormat="1" ht="14.25" thickTop="1" thickBot="1">
      <c r="A23" s="42" t="s">
        <v>450</v>
      </c>
      <c r="B23" s="42" t="s">
        <v>71</v>
      </c>
      <c r="C23" s="43" t="s">
        <v>165</v>
      </c>
      <c r="D23" s="44" t="s">
        <v>405</v>
      </c>
      <c r="E23" s="45">
        <v>0.4</v>
      </c>
      <c r="F23" s="46">
        <v>0</v>
      </c>
      <c r="G23" s="195">
        <v>0.2</v>
      </c>
      <c r="H23" s="46">
        <v>0</v>
      </c>
      <c r="I23" s="46">
        <v>0.2</v>
      </c>
      <c r="J23" s="46">
        <v>1.6</v>
      </c>
      <c r="K23" s="18">
        <f t="shared" si="2"/>
        <v>2.4000000000000004</v>
      </c>
      <c r="L23" s="22">
        <f t="shared" si="3"/>
        <v>0.20000000000000004</v>
      </c>
      <c r="M23" s="52"/>
    </row>
    <row r="24" spans="1:15" s="4" customFormat="1" ht="14.25" thickTop="1" thickBot="1">
      <c r="A24" s="42" t="s">
        <v>464</v>
      </c>
      <c r="B24" s="42" t="s">
        <v>224</v>
      </c>
      <c r="C24" s="43" t="s">
        <v>103</v>
      </c>
      <c r="D24" s="44" t="s">
        <v>101</v>
      </c>
      <c r="E24" s="45">
        <v>0</v>
      </c>
      <c r="F24" s="46">
        <v>2</v>
      </c>
      <c r="G24" s="46">
        <v>0.4</v>
      </c>
      <c r="H24" s="46">
        <v>0</v>
      </c>
      <c r="I24" s="46">
        <v>0</v>
      </c>
      <c r="J24" s="46">
        <v>0</v>
      </c>
      <c r="K24" s="18">
        <f t="shared" si="2"/>
        <v>2.4</v>
      </c>
      <c r="L24" s="22">
        <f t="shared" si="3"/>
        <v>0.19999999999999998</v>
      </c>
      <c r="M24" s="49"/>
    </row>
    <row r="25" spans="1:15" s="4" customFormat="1" ht="14.25" thickTop="1" thickBot="1">
      <c r="A25" s="21" t="s">
        <v>467</v>
      </c>
      <c r="B25" s="16" t="s">
        <v>32</v>
      </c>
      <c r="C25" s="29" t="s">
        <v>100</v>
      </c>
      <c r="D25" s="17" t="s">
        <v>101</v>
      </c>
      <c r="E25" s="30">
        <v>1.6</v>
      </c>
      <c r="F25" s="31">
        <v>0.4</v>
      </c>
      <c r="G25" s="31">
        <v>0.2</v>
      </c>
      <c r="H25" s="31">
        <v>0</v>
      </c>
      <c r="I25" s="31">
        <v>0.1</v>
      </c>
      <c r="J25" s="31">
        <v>0</v>
      </c>
      <c r="K25" s="18">
        <f t="shared" si="2"/>
        <v>2.3000000000000003</v>
      </c>
      <c r="L25" s="22">
        <f t="shared" si="3"/>
        <v>0.19166666666666668</v>
      </c>
      <c r="M25" s="192"/>
    </row>
    <row r="26" spans="1:15" s="4" customFormat="1" ht="14.25" thickTop="1" thickBot="1">
      <c r="A26" s="21" t="s">
        <v>449</v>
      </c>
      <c r="B26" s="16" t="s">
        <v>256</v>
      </c>
      <c r="C26" s="29" t="s">
        <v>257</v>
      </c>
      <c r="D26" s="19" t="s">
        <v>255</v>
      </c>
      <c r="E26" s="30">
        <v>0.2</v>
      </c>
      <c r="F26" s="31">
        <v>1.8</v>
      </c>
      <c r="G26" s="31">
        <v>0</v>
      </c>
      <c r="H26" s="31">
        <v>0</v>
      </c>
      <c r="I26" s="31">
        <v>0</v>
      </c>
      <c r="J26" s="31">
        <v>0.2</v>
      </c>
      <c r="K26" s="18">
        <f t="shared" si="2"/>
        <v>2.2000000000000002</v>
      </c>
      <c r="L26" s="22">
        <f t="shared" si="3"/>
        <v>0.18333333333333335</v>
      </c>
      <c r="M26" s="50"/>
    </row>
    <row r="27" spans="1:15" s="4" customFormat="1" ht="14.25" thickTop="1" thickBot="1">
      <c r="A27" s="184" t="s">
        <v>444</v>
      </c>
      <c r="B27" s="16" t="s">
        <v>284</v>
      </c>
      <c r="C27" s="29" t="s">
        <v>285</v>
      </c>
      <c r="D27" s="196" t="s">
        <v>222</v>
      </c>
      <c r="E27" s="30">
        <v>0</v>
      </c>
      <c r="F27" s="201">
        <v>0</v>
      </c>
      <c r="G27" s="201">
        <v>0.2</v>
      </c>
      <c r="H27" s="201">
        <v>0</v>
      </c>
      <c r="I27" s="201">
        <v>1.9</v>
      </c>
      <c r="J27" s="201">
        <v>0</v>
      </c>
      <c r="K27" s="18">
        <f t="shared" si="2"/>
        <v>2.1</v>
      </c>
      <c r="L27" s="22">
        <f t="shared" si="3"/>
        <v>0.17500000000000002</v>
      </c>
      <c r="M27" s="49"/>
    </row>
    <row r="28" spans="1:15" s="4" customFormat="1" ht="14.25" thickTop="1" thickBot="1">
      <c r="A28" s="16" t="s">
        <v>446</v>
      </c>
      <c r="B28" s="16" t="s">
        <v>8</v>
      </c>
      <c r="C28" s="29" t="s">
        <v>445</v>
      </c>
      <c r="D28" s="20" t="s">
        <v>136</v>
      </c>
      <c r="E28" s="30">
        <v>0</v>
      </c>
      <c r="F28" s="31">
        <v>0.5</v>
      </c>
      <c r="G28" s="31">
        <v>0</v>
      </c>
      <c r="H28" s="31">
        <v>0</v>
      </c>
      <c r="I28" s="31">
        <v>1.5</v>
      </c>
      <c r="J28" s="31">
        <v>0</v>
      </c>
      <c r="K28" s="18">
        <f t="shared" si="2"/>
        <v>2</v>
      </c>
      <c r="L28" s="22">
        <f t="shared" si="3"/>
        <v>0.16666666666666666</v>
      </c>
      <c r="M28" s="49"/>
    </row>
    <row r="29" spans="1:15" s="4" customFormat="1" ht="14.25" thickTop="1" thickBot="1">
      <c r="A29" s="16" t="s">
        <v>484</v>
      </c>
      <c r="B29" s="16" t="s">
        <v>96</v>
      </c>
      <c r="C29" s="29" t="s">
        <v>97</v>
      </c>
      <c r="D29" s="20" t="s">
        <v>98</v>
      </c>
      <c r="E29" s="30">
        <v>0</v>
      </c>
      <c r="F29" s="31">
        <v>1.8</v>
      </c>
      <c r="G29" s="31">
        <v>0</v>
      </c>
      <c r="H29" s="31">
        <v>0</v>
      </c>
      <c r="I29" s="31">
        <v>0</v>
      </c>
      <c r="J29" s="31">
        <v>0</v>
      </c>
      <c r="K29" s="18">
        <f t="shared" si="2"/>
        <v>1.8</v>
      </c>
      <c r="L29" s="22">
        <f t="shared" si="3"/>
        <v>0.15</v>
      </c>
      <c r="M29" s="193"/>
      <c r="N29" s="10"/>
      <c r="O29" s="10"/>
    </row>
    <row r="30" spans="1:15" s="4" customFormat="1" ht="14.25" thickTop="1" thickBot="1">
      <c r="A30" s="16" t="s">
        <v>478</v>
      </c>
      <c r="B30" s="16" t="s">
        <v>163</v>
      </c>
      <c r="C30" s="29" t="s">
        <v>164</v>
      </c>
      <c r="D30" s="20" t="s">
        <v>334</v>
      </c>
      <c r="E30" s="30">
        <v>0.6</v>
      </c>
      <c r="F30" s="31">
        <v>0.4</v>
      </c>
      <c r="G30" s="31">
        <v>0</v>
      </c>
      <c r="H30" s="31">
        <v>0</v>
      </c>
      <c r="I30" s="31">
        <v>0</v>
      </c>
      <c r="J30" s="31">
        <v>0.8</v>
      </c>
      <c r="K30" s="18">
        <f t="shared" si="2"/>
        <v>1.8</v>
      </c>
      <c r="L30" s="22">
        <f t="shared" si="3"/>
        <v>0.15</v>
      </c>
      <c r="M30" s="49"/>
    </row>
    <row r="31" spans="1:15" s="10" customFormat="1" ht="14.25" thickTop="1" thickBot="1">
      <c r="A31" s="137" t="s">
        <v>442</v>
      </c>
      <c r="B31" s="132" t="s">
        <v>130</v>
      </c>
      <c r="C31" s="133" t="s">
        <v>131</v>
      </c>
      <c r="D31" s="134" t="s">
        <v>351</v>
      </c>
      <c r="E31" s="135">
        <v>0</v>
      </c>
      <c r="F31" s="136">
        <v>1</v>
      </c>
      <c r="G31" s="136">
        <v>0</v>
      </c>
      <c r="H31" s="136">
        <v>0</v>
      </c>
      <c r="I31" s="136">
        <v>0</v>
      </c>
      <c r="J31" s="136">
        <v>0.6</v>
      </c>
      <c r="K31" s="18">
        <f t="shared" si="2"/>
        <v>1.6</v>
      </c>
      <c r="L31" s="22">
        <f t="shared" si="3"/>
        <v>0.13333333333333333</v>
      </c>
      <c r="M31" s="51"/>
      <c r="N31" s="4"/>
      <c r="O31" s="4"/>
    </row>
    <row r="32" spans="1:15" s="4" customFormat="1" ht="14.25" thickTop="1" thickBot="1">
      <c r="A32" s="185" t="s">
        <v>489</v>
      </c>
      <c r="B32" s="16" t="s">
        <v>221</v>
      </c>
      <c r="C32" s="29" t="s">
        <v>487</v>
      </c>
      <c r="D32" s="20" t="s">
        <v>488</v>
      </c>
      <c r="E32" s="197">
        <v>1.2</v>
      </c>
      <c r="F32" s="198">
        <v>0</v>
      </c>
      <c r="G32" s="198">
        <v>0</v>
      </c>
      <c r="H32" s="198">
        <v>0</v>
      </c>
      <c r="I32" s="198">
        <v>0.1</v>
      </c>
      <c r="J32" s="198">
        <v>0.2</v>
      </c>
      <c r="K32" s="18">
        <f t="shared" si="2"/>
        <v>1.5</v>
      </c>
      <c r="L32" s="22">
        <f t="shared" si="3"/>
        <v>0.125</v>
      </c>
      <c r="M32" s="194"/>
    </row>
    <row r="33" spans="1:13" s="4" customFormat="1" ht="14.25" thickTop="1" thickBot="1">
      <c r="A33" s="21" t="s">
        <v>456</v>
      </c>
      <c r="B33" s="16" t="s">
        <v>119</v>
      </c>
      <c r="C33" s="29" t="s">
        <v>120</v>
      </c>
      <c r="D33" s="20" t="s">
        <v>87</v>
      </c>
      <c r="E33" s="30">
        <v>0</v>
      </c>
      <c r="F33" s="31">
        <v>0</v>
      </c>
      <c r="G33" s="31">
        <v>0.2</v>
      </c>
      <c r="H33" s="31">
        <v>0</v>
      </c>
      <c r="I33" s="31">
        <v>0</v>
      </c>
      <c r="J33" s="31">
        <v>1.2</v>
      </c>
      <c r="K33" s="18">
        <f t="shared" si="2"/>
        <v>1.4</v>
      </c>
      <c r="L33" s="22">
        <f t="shared" si="3"/>
        <v>0.11666666666666665</v>
      </c>
      <c r="M33" s="50"/>
    </row>
    <row r="34" spans="1:13" s="4" customFormat="1" ht="14.25" thickTop="1" thickBot="1">
      <c r="A34" s="184" t="s">
        <v>448</v>
      </c>
      <c r="B34" s="199" t="s">
        <v>212</v>
      </c>
      <c r="C34" s="200" t="s">
        <v>447</v>
      </c>
      <c r="D34" s="196" t="s">
        <v>207</v>
      </c>
      <c r="E34" s="30">
        <v>0</v>
      </c>
      <c r="F34" s="201">
        <v>0</v>
      </c>
      <c r="G34" s="201">
        <v>1.3</v>
      </c>
      <c r="H34" s="201">
        <v>0</v>
      </c>
      <c r="I34" s="201">
        <v>0</v>
      </c>
      <c r="J34" s="201">
        <v>0</v>
      </c>
      <c r="K34" s="18">
        <f t="shared" si="2"/>
        <v>1.3</v>
      </c>
      <c r="L34" s="22">
        <f t="shared" si="3"/>
        <v>0.10833333333333334</v>
      </c>
      <c r="M34" s="194"/>
    </row>
    <row r="35" spans="1:13" s="4" customFormat="1" ht="14.25" thickTop="1" thickBot="1">
      <c r="A35" s="137" t="s">
        <v>473</v>
      </c>
      <c r="B35" s="132" t="s">
        <v>6</v>
      </c>
      <c r="C35" s="133" t="s">
        <v>122</v>
      </c>
      <c r="D35" s="134" t="s">
        <v>335</v>
      </c>
      <c r="E35" s="135">
        <v>0.2</v>
      </c>
      <c r="F35" s="136">
        <v>0</v>
      </c>
      <c r="G35" s="136">
        <v>0.2</v>
      </c>
      <c r="H35" s="136">
        <v>0</v>
      </c>
      <c r="I35" s="136">
        <v>0.2</v>
      </c>
      <c r="J35" s="136">
        <v>0.6</v>
      </c>
      <c r="K35" s="18">
        <f t="shared" si="2"/>
        <v>1.2000000000000002</v>
      </c>
      <c r="L35" s="22">
        <f t="shared" si="3"/>
        <v>0.10000000000000002</v>
      </c>
      <c r="M35" s="47"/>
    </row>
    <row r="36" spans="1:13" s="4" customFormat="1" ht="14.25" thickTop="1" thickBot="1">
      <c r="A36" s="16" t="s">
        <v>493</v>
      </c>
      <c r="B36" s="16" t="s">
        <v>171</v>
      </c>
      <c r="C36" s="29" t="s">
        <v>172</v>
      </c>
      <c r="D36" s="20" t="s">
        <v>98</v>
      </c>
      <c r="E36" s="30">
        <v>1.2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18">
        <f t="shared" si="2"/>
        <v>1.2</v>
      </c>
      <c r="L36" s="22">
        <f t="shared" si="3"/>
        <v>9.9999999999999992E-2</v>
      </c>
      <c r="M36" s="49"/>
    </row>
    <row r="37" spans="1:13" s="4" customFormat="1" ht="14.25" thickTop="1" thickBot="1">
      <c r="A37" s="21" t="s">
        <v>477</v>
      </c>
      <c r="B37" s="16" t="s">
        <v>134</v>
      </c>
      <c r="C37" s="29" t="s">
        <v>135</v>
      </c>
      <c r="D37" s="20" t="s">
        <v>136</v>
      </c>
      <c r="E37" s="30"/>
      <c r="F37" s="31"/>
      <c r="G37" s="31"/>
      <c r="H37" s="31"/>
      <c r="I37" s="31"/>
      <c r="J37" s="31"/>
      <c r="K37" s="18"/>
      <c r="L37" s="22"/>
      <c r="M37" s="50"/>
    </row>
    <row r="38" spans="1:13" s="4" customFormat="1" ht="14.25" thickTop="1" thickBot="1">
      <c r="A38" s="21" t="s">
        <v>481</v>
      </c>
      <c r="B38" s="16" t="s">
        <v>57</v>
      </c>
      <c r="C38" s="29" t="s">
        <v>99</v>
      </c>
      <c r="D38" s="20" t="s">
        <v>98</v>
      </c>
      <c r="E38" s="30"/>
      <c r="F38" s="31"/>
      <c r="G38" s="31"/>
      <c r="H38" s="31"/>
      <c r="I38" s="31"/>
      <c r="J38" s="31"/>
      <c r="K38" s="18"/>
      <c r="L38" s="22"/>
      <c r="M38" s="192"/>
    </row>
    <row r="39" spans="1:13" s="4" customFormat="1" ht="14.25" thickTop="1" thickBot="1">
      <c r="A39" s="16" t="s">
        <v>451</v>
      </c>
      <c r="B39" s="16" t="s">
        <v>8</v>
      </c>
      <c r="C39" s="29" t="s">
        <v>169</v>
      </c>
      <c r="D39" s="20" t="s">
        <v>136</v>
      </c>
      <c r="E39" s="30"/>
      <c r="F39" s="31"/>
      <c r="G39" s="31"/>
      <c r="H39" s="31"/>
      <c r="I39" s="31"/>
      <c r="J39" s="31"/>
      <c r="K39" s="18"/>
      <c r="L39" s="22"/>
      <c r="M39" s="50"/>
    </row>
    <row r="40" spans="1:13" s="4" customFormat="1" ht="14.25" thickTop="1" thickBot="1">
      <c r="A40" s="91" t="s">
        <v>466</v>
      </c>
      <c r="B40" s="16" t="s">
        <v>137</v>
      </c>
      <c r="C40" s="29" t="s">
        <v>465</v>
      </c>
      <c r="D40" s="20" t="s">
        <v>98</v>
      </c>
      <c r="E40" s="30"/>
      <c r="F40" s="31"/>
      <c r="G40" s="31"/>
      <c r="H40" s="31"/>
      <c r="I40" s="31"/>
      <c r="J40" s="31"/>
      <c r="K40" s="18"/>
      <c r="L40" s="22"/>
      <c r="M40" s="50"/>
    </row>
    <row r="41" spans="1:13" s="4" customFormat="1" ht="14.25" thickTop="1" thickBot="1">
      <c r="A41" s="147" t="s">
        <v>452</v>
      </c>
      <c r="B41" s="147" t="s">
        <v>76</v>
      </c>
      <c r="C41" s="147" t="s">
        <v>102</v>
      </c>
      <c r="D41" s="147" t="s">
        <v>101</v>
      </c>
      <c r="E41" s="176"/>
      <c r="F41" s="176"/>
      <c r="G41" s="176"/>
      <c r="H41" s="176"/>
      <c r="I41" s="176"/>
      <c r="J41" s="176"/>
      <c r="K41" s="18"/>
      <c r="L41" s="22"/>
      <c r="M41" s="53"/>
    </row>
    <row r="42" spans="1:13" s="4" customFormat="1" ht="14.25" thickTop="1" thickBot="1">
      <c r="A42" s="11" t="s">
        <v>495</v>
      </c>
      <c r="B42" s="147" t="s">
        <v>5</v>
      </c>
      <c r="C42" s="147" t="s">
        <v>220</v>
      </c>
      <c r="D42" s="147" t="s">
        <v>496</v>
      </c>
      <c r="E42" s="147"/>
      <c r="F42" s="23"/>
      <c r="G42" s="23"/>
      <c r="H42" s="23"/>
      <c r="I42" s="23"/>
      <c r="J42" s="23"/>
      <c r="K42" s="18"/>
      <c r="L42" s="22"/>
      <c r="M42" s="34"/>
    </row>
    <row r="43" spans="1:13" s="4" customFormat="1" ht="14.25" thickTop="1" thickBot="1">
      <c r="A43" s="147" t="s">
        <v>494</v>
      </c>
      <c r="B43" s="147" t="s">
        <v>42</v>
      </c>
      <c r="C43" s="147" t="s">
        <v>170</v>
      </c>
      <c r="D43" s="147" t="s">
        <v>98</v>
      </c>
      <c r="E43" s="176"/>
      <c r="F43" s="176"/>
      <c r="G43" s="176"/>
      <c r="H43" s="176"/>
      <c r="I43" s="176"/>
      <c r="J43" s="176"/>
      <c r="K43" s="18"/>
      <c r="L43" s="22"/>
      <c r="M43" s="53"/>
    </row>
    <row r="44" spans="1:13" s="4" customFormat="1" ht="14.25" thickTop="1" thickBot="1">
      <c r="A44" s="147" t="s">
        <v>470</v>
      </c>
      <c r="B44" s="147" t="s">
        <v>253</v>
      </c>
      <c r="C44" s="147" t="s">
        <v>254</v>
      </c>
      <c r="D44" s="147" t="s">
        <v>255</v>
      </c>
      <c r="E44" s="176"/>
      <c r="F44" s="176"/>
      <c r="G44" s="176"/>
      <c r="H44" s="176"/>
      <c r="I44" s="176"/>
      <c r="J44" s="176"/>
      <c r="K44" s="18"/>
      <c r="L44" s="22"/>
      <c r="M44" s="53"/>
    </row>
    <row r="45" spans="1:13" s="4" customFormat="1" ht="14.25" thickTop="1" thickBot="1">
      <c r="A45" s="147" t="s">
        <v>441</v>
      </c>
      <c r="B45" s="147" t="s">
        <v>117</v>
      </c>
      <c r="C45" s="147" t="s">
        <v>121</v>
      </c>
      <c r="D45" s="147" t="s">
        <v>87</v>
      </c>
      <c r="E45" s="176"/>
      <c r="F45" s="176"/>
      <c r="G45" s="176"/>
      <c r="H45" s="176"/>
      <c r="I45" s="176"/>
      <c r="J45" s="176"/>
      <c r="K45" s="18"/>
      <c r="L45" s="22"/>
      <c r="M45" s="53"/>
    </row>
    <row r="46" spans="1:13" s="4" customFormat="1" ht="14.25" thickTop="1" thickBot="1">
      <c r="A46" s="11" t="s">
        <v>500</v>
      </c>
      <c r="B46" s="147" t="s">
        <v>286</v>
      </c>
      <c r="C46" s="147" t="s">
        <v>287</v>
      </c>
      <c r="D46" s="23" t="s">
        <v>222</v>
      </c>
      <c r="E46" s="176"/>
      <c r="F46" s="313"/>
      <c r="G46" s="313"/>
      <c r="H46" s="313"/>
      <c r="I46" s="313"/>
      <c r="J46" s="313"/>
      <c r="K46" s="18"/>
      <c r="L46" s="22"/>
      <c r="M46" s="53"/>
    </row>
    <row r="47" spans="1:13" s="4" customFormat="1" ht="14.25" thickTop="1" thickBot="1">
      <c r="A47" s="147" t="s">
        <v>485</v>
      </c>
      <c r="B47" s="147" t="s">
        <v>258</v>
      </c>
      <c r="C47" s="147" t="s">
        <v>259</v>
      </c>
      <c r="D47" s="147" t="s">
        <v>260</v>
      </c>
      <c r="E47" s="176"/>
      <c r="F47" s="176"/>
      <c r="G47" s="176"/>
      <c r="H47" s="176"/>
      <c r="I47" s="176"/>
      <c r="J47" s="176"/>
      <c r="K47" s="18"/>
      <c r="L47" s="22"/>
      <c r="M47" s="53"/>
    </row>
    <row r="48" spans="1:13" s="4" customFormat="1" ht="14.25" thickTop="1" thickBot="1">
      <c r="A48" s="147" t="s">
        <v>480</v>
      </c>
      <c r="B48" s="147" t="s">
        <v>26</v>
      </c>
      <c r="C48" s="147" t="s">
        <v>479</v>
      </c>
      <c r="D48" s="147" t="s">
        <v>98</v>
      </c>
      <c r="E48" s="176"/>
      <c r="F48" s="176"/>
      <c r="G48" s="176"/>
      <c r="H48" s="176"/>
      <c r="I48" s="176"/>
      <c r="J48" s="176"/>
      <c r="K48" s="18"/>
      <c r="L48" s="22"/>
      <c r="M48" s="53"/>
    </row>
    <row r="49" spans="1:13" s="4" customFormat="1" ht="14.25" thickTop="1" thickBot="1">
      <c r="A49" s="147" t="s">
        <v>469</v>
      </c>
      <c r="B49" s="16" t="s">
        <v>37</v>
      </c>
      <c r="C49" s="29" t="s">
        <v>173</v>
      </c>
      <c r="D49" s="17" t="s">
        <v>98</v>
      </c>
      <c r="E49" s="176"/>
      <c r="F49" s="176"/>
      <c r="G49" s="176"/>
      <c r="H49" s="176"/>
      <c r="I49" s="176"/>
      <c r="J49" s="176"/>
      <c r="K49" s="18"/>
      <c r="L49" s="22"/>
      <c r="M49" s="53"/>
    </row>
    <row r="50" spans="1:13" s="4" customFormat="1" ht="14.25" thickTop="1" thickBot="1">
      <c r="A50" s="32" t="s">
        <v>461</v>
      </c>
      <c r="B50" s="16" t="s">
        <v>27</v>
      </c>
      <c r="C50" s="29" t="s">
        <v>460</v>
      </c>
      <c r="D50" s="17" t="s">
        <v>222</v>
      </c>
      <c r="E50" s="176"/>
      <c r="F50" s="176"/>
      <c r="G50" s="176"/>
      <c r="H50" s="176"/>
      <c r="I50" s="176"/>
      <c r="J50" s="176"/>
      <c r="K50" s="18"/>
      <c r="L50" s="240"/>
      <c r="M50" s="34"/>
    </row>
    <row r="51" spans="1:13" s="4" customFormat="1" ht="13.5" thickTop="1">
      <c r="A51" s="323" t="s">
        <v>505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23"/>
    </row>
    <row r="52" spans="1:13" s="4" customFormat="1">
      <c r="A52" s="11"/>
      <c r="B52" s="138" t="s">
        <v>504</v>
      </c>
      <c r="C52" s="11"/>
      <c r="D52" s="11"/>
      <c r="E52" s="252">
        <f t="shared" ref="E52:J52" si="4">AVERAGE(E3:E50)</f>
        <v>0.7176470588235293</v>
      </c>
      <c r="F52" s="252">
        <f t="shared" si="4"/>
        <v>0.87058823529411766</v>
      </c>
      <c r="G52" s="252">
        <f t="shared" si="4"/>
        <v>0.66764705882352926</v>
      </c>
      <c r="H52" s="252">
        <f t="shared" si="4"/>
        <v>0.11176470588235295</v>
      </c>
      <c r="I52" s="252">
        <f t="shared" si="4"/>
        <v>0.51764705882352935</v>
      </c>
      <c r="J52" s="252">
        <f t="shared" si="4"/>
        <v>0.97647058823529442</v>
      </c>
      <c r="K52" s="32"/>
      <c r="L52" s="23"/>
      <c r="M52" s="34"/>
    </row>
    <row r="53" spans="1:13" s="4" customFormat="1">
      <c r="A53" s="11"/>
      <c r="C53" s="11"/>
      <c r="D53" s="11"/>
      <c r="E53" s="253">
        <f>E52/2</f>
        <v>0.35882352941176465</v>
      </c>
      <c r="F53" s="253">
        <f t="shared" ref="F53:J53" si="5">F52/2</f>
        <v>0.43529411764705883</v>
      </c>
      <c r="G53" s="253">
        <f t="shared" si="5"/>
        <v>0.33382352941176463</v>
      </c>
      <c r="H53" s="253">
        <f t="shared" si="5"/>
        <v>5.5882352941176473E-2</v>
      </c>
      <c r="I53" s="253">
        <f t="shared" si="5"/>
        <v>0.25882352941176467</v>
      </c>
      <c r="J53" s="253">
        <f t="shared" si="5"/>
        <v>0.48823529411764721</v>
      </c>
      <c r="K53" s="32"/>
      <c r="L53" s="23"/>
      <c r="M53" s="34"/>
    </row>
    <row r="54" spans="1:13" s="4" customFormat="1">
      <c r="A54" s="11"/>
      <c r="B54" s="138" t="s">
        <v>83</v>
      </c>
      <c r="C54" s="11"/>
      <c r="D54" s="11"/>
      <c r="E54" s="32"/>
      <c r="F54" s="11"/>
      <c r="G54" s="11"/>
      <c r="H54" s="11"/>
      <c r="I54" s="11"/>
      <c r="J54" s="11"/>
      <c r="K54" s="32"/>
      <c r="L54" s="23"/>
      <c r="M54" s="34"/>
    </row>
    <row r="55" spans="1:13" s="4" customFormat="1">
      <c r="A55" s="11"/>
      <c r="C55" s="11"/>
      <c r="D55" s="11"/>
      <c r="E55" s="252">
        <f t="shared" ref="E55:J55" si="6">AVERAGE(E3:E9)</f>
        <v>0.88571428571428579</v>
      </c>
      <c r="F55" s="252">
        <f t="shared" si="6"/>
        <v>1.5142857142857142</v>
      </c>
      <c r="G55" s="252">
        <f t="shared" si="6"/>
        <v>1.2571428571428569</v>
      </c>
      <c r="H55" s="252">
        <f t="shared" si="6"/>
        <v>0.5</v>
      </c>
      <c r="I55" s="252">
        <f t="shared" si="6"/>
        <v>1.6857142857142857</v>
      </c>
      <c r="J55" s="252">
        <f t="shared" si="6"/>
        <v>2</v>
      </c>
      <c r="K55" s="32"/>
      <c r="L55" s="23"/>
      <c r="M55" s="34"/>
    </row>
    <row r="56" spans="1:13" s="4" customFormat="1">
      <c r="A56" s="11"/>
      <c r="B56" s="138" t="s">
        <v>79</v>
      </c>
      <c r="C56" s="11"/>
      <c r="D56" s="11"/>
      <c r="E56" s="253">
        <f t="shared" ref="E56:J56" si="7">E55/2</f>
        <v>0.44285714285714289</v>
      </c>
      <c r="F56" s="253">
        <f t="shared" si="7"/>
        <v>0.75714285714285712</v>
      </c>
      <c r="G56" s="253">
        <f t="shared" si="7"/>
        <v>0.62857142857142845</v>
      </c>
      <c r="H56" s="253">
        <f t="shared" si="7"/>
        <v>0.25</v>
      </c>
      <c r="I56" s="253">
        <f t="shared" si="7"/>
        <v>0.84285714285714286</v>
      </c>
      <c r="J56" s="253">
        <f t="shared" si="7"/>
        <v>1</v>
      </c>
      <c r="K56" s="32"/>
      <c r="L56" s="23"/>
      <c r="M56" s="34"/>
    </row>
  </sheetData>
  <sortState ref="A3:O9">
    <sortCondition ref="C3:C9"/>
  </sortState>
  <mergeCells count="2">
    <mergeCell ref="A1:M1"/>
    <mergeCell ref="A51:M5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1200" r:id="rId1"/>
  <headerFooter alignWithMargins="0">
    <oddFooter>&amp;CLapa &amp;P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N7"/>
    </sheetView>
  </sheetViews>
  <sheetFormatPr defaultRowHeight="12.75"/>
  <cols>
    <col min="1" max="1" width="5.5703125" style="3" customWidth="1"/>
    <col min="2" max="2" width="16.5703125" style="3" customWidth="1"/>
    <col min="3" max="3" width="13.42578125" style="3" bestFit="1" customWidth="1"/>
    <col min="4" max="4" width="31.140625" style="3" bestFit="1" customWidth="1"/>
    <col min="5" max="5" width="4.42578125" style="34" customWidth="1"/>
    <col min="6" max="6" width="4.42578125" style="3" customWidth="1"/>
    <col min="7" max="8" width="4.42578125" style="35" customWidth="1"/>
    <col min="9" max="11" width="4.42578125" style="3" customWidth="1"/>
    <col min="12" max="12" width="5.5703125" style="3" customWidth="1"/>
    <col min="13" max="13" width="8.42578125" style="3" bestFit="1" customWidth="1"/>
    <col min="14" max="14" width="8.140625" style="2" customWidth="1"/>
    <col min="15" max="16384" width="9.140625" style="2"/>
  </cols>
  <sheetData>
    <row r="1" spans="1:15" ht="55.5" customHeight="1" thickBot="1">
      <c r="A1" s="324" t="s">
        <v>217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5" s="7" customFormat="1" ht="41.25" customHeight="1" thickTop="1" thickBot="1">
      <c r="A2" s="59" t="s">
        <v>0</v>
      </c>
      <c r="B2" s="60" t="s">
        <v>1</v>
      </c>
      <c r="C2" s="60" t="s">
        <v>2</v>
      </c>
      <c r="D2" s="61" t="s">
        <v>21</v>
      </c>
      <c r="E2" s="62" t="s">
        <v>11</v>
      </c>
      <c r="F2" s="63" t="s">
        <v>12</v>
      </c>
      <c r="G2" s="64" t="s">
        <v>13</v>
      </c>
      <c r="H2" s="95">
        <v>4</v>
      </c>
      <c r="I2" s="63" t="s">
        <v>15</v>
      </c>
      <c r="J2" s="89" t="s">
        <v>16</v>
      </c>
      <c r="K2" s="65" t="s">
        <v>17</v>
      </c>
      <c r="L2" s="66" t="s">
        <v>9</v>
      </c>
      <c r="M2" s="67" t="s">
        <v>18</v>
      </c>
      <c r="N2" s="68" t="s">
        <v>19</v>
      </c>
      <c r="O2" s="77"/>
    </row>
    <row r="3" spans="1:15" ht="13.5" thickTop="1">
      <c r="A3" s="273" t="s">
        <v>353</v>
      </c>
      <c r="B3" s="274" t="s">
        <v>24</v>
      </c>
      <c r="C3" s="275" t="s">
        <v>352</v>
      </c>
      <c r="D3" s="276" t="s">
        <v>89</v>
      </c>
      <c r="E3" s="277">
        <v>2</v>
      </c>
      <c r="F3" s="278">
        <v>2</v>
      </c>
      <c r="G3" s="278">
        <v>1</v>
      </c>
      <c r="H3" s="278">
        <v>0.2</v>
      </c>
      <c r="I3" s="278">
        <v>2</v>
      </c>
      <c r="J3" s="279">
        <v>2</v>
      </c>
      <c r="K3" s="280">
        <v>1.6</v>
      </c>
      <c r="L3" s="281">
        <f t="shared" ref="L3:L7" si="0">SUM(E3:K3)</f>
        <v>10.799999999999999</v>
      </c>
      <c r="M3" s="282">
        <f t="shared" ref="M3:M7" si="1">L3/14</f>
        <v>0.77142857142857135</v>
      </c>
      <c r="N3" s="283" t="s">
        <v>506</v>
      </c>
    </row>
    <row r="4" spans="1:15">
      <c r="A4" s="273" t="s">
        <v>377</v>
      </c>
      <c r="B4" s="284" t="s">
        <v>73</v>
      </c>
      <c r="C4" s="273" t="s">
        <v>225</v>
      </c>
      <c r="D4" s="285" t="s">
        <v>89</v>
      </c>
      <c r="E4" s="286">
        <v>2</v>
      </c>
      <c r="F4" s="287">
        <v>1.6</v>
      </c>
      <c r="G4" s="287">
        <v>0.3</v>
      </c>
      <c r="H4" s="287" t="s">
        <v>10</v>
      </c>
      <c r="I4" s="287">
        <v>1.9</v>
      </c>
      <c r="J4" s="288">
        <v>2</v>
      </c>
      <c r="K4" s="289">
        <v>2</v>
      </c>
      <c r="L4" s="281">
        <f t="shared" si="0"/>
        <v>9.8000000000000007</v>
      </c>
      <c r="M4" s="282">
        <f t="shared" si="1"/>
        <v>0.70000000000000007</v>
      </c>
      <c r="N4" s="290" t="s">
        <v>507</v>
      </c>
      <c r="O4" s="40"/>
    </row>
    <row r="5" spans="1:15">
      <c r="A5" s="273" t="s">
        <v>379</v>
      </c>
      <c r="B5" s="273" t="s">
        <v>75</v>
      </c>
      <c r="C5" s="273" t="s">
        <v>74</v>
      </c>
      <c r="D5" s="273" t="s">
        <v>89</v>
      </c>
      <c r="E5" s="286">
        <v>2</v>
      </c>
      <c r="F5" s="287">
        <v>2</v>
      </c>
      <c r="G5" s="287" t="s">
        <v>10</v>
      </c>
      <c r="H5" s="287" t="s">
        <v>10</v>
      </c>
      <c r="I5" s="287">
        <v>1.5</v>
      </c>
      <c r="J5" s="288">
        <v>1.8</v>
      </c>
      <c r="K5" s="289">
        <v>1.9</v>
      </c>
      <c r="L5" s="281">
        <f t="shared" si="0"/>
        <v>9.1999999999999993</v>
      </c>
      <c r="M5" s="282">
        <f t="shared" si="1"/>
        <v>0.65714285714285714</v>
      </c>
      <c r="N5" s="290" t="s">
        <v>508</v>
      </c>
    </row>
    <row r="6" spans="1:15">
      <c r="A6" s="273" t="s">
        <v>347</v>
      </c>
      <c r="B6" s="284" t="s">
        <v>43</v>
      </c>
      <c r="C6" s="273" t="s">
        <v>67</v>
      </c>
      <c r="D6" s="285" t="s">
        <v>334</v>
      </c>
      <c r="E6" s="286">
        <v>2</v>
      </c>
      <c r="F6" s="287">
        <v>1</v>
      </c>
      <c r="G6" s="287">
        <v>0.4</v>
      </c>
      <c r="H6" s="287">
        <v>0</v>
      </c>
      <c r="I6" s="287">
        <v>2</v>
      </c>
      <c r="J6" s="288">
        <v>1.8</v>
      </c>
      <c r="K6" s="289">
        <v>2</v>
      </c>
      <c r="L6" s="281">
        <f t="shared" si="0"/>
        <v>9.1999999999999993</v>
      </c>
      <c r="M6" s="282">
        <f t="shared" si="1"/>
        <v>0.65714285714285714</v>
      </c>
      <c r="N6" s="290" t="s">
        <v>508</v>
      </c>
    </row>
    <row r="7" spans="1:15">
      <c r="A7" s="273" t="s">
        <v>385</v>
      </c>
      <c r="B7" s="284" t="s">
        <v>58</v>
      </c>
      <c r="C7" s="273" t="s">
        <v>182</v>
      </c>
      <c r="D7" s="285" t="s">
        <v>89</v>
      </c>
      <c r="E7" s="286">
        <v>0.1</v>
      </c>
      <c r="F7" s="287">
        <v>2</v>
      </c>
      <c r="G7" s="287">
        <v>0.2</v>
      </c>
      <c r="H7" s="287">
        <v>0</v>
      </c>
      <c r="I7" s="287">
        <v>2</v>
      </c>
      <c r="J7" s="288">
        <v>2</v>
      </c>
      <c r="K7" s="289">
        <v>2</v>
      </c>
      <c r="L7" s="281">
        <f t="shared" si="0"/>
        <v>8.3000000000000007</v>
      </c>
      <c r="M7" s="282">
        <f t="shared" si="1"/>
        <v>0.59285714285714286</v>
      </c>
      <c r="N7" s="290" t="s">
        <v>509</v>
      </c>
    </row>
    <row r="8" spans="1:15">
      <c r="A8" s="69" t="s">
        <v>349</v>
      </c>
      <c r="B8" s="73" t="s">
        <v>27</v>
      </c>
      <c r="C8" s="69" t="s">
        <v>348</v>
      </c>
      <c r="D8" s="74" t="s">
        <v>350</v>
      </c>
      <c r="E8" s="70">
        <v>2</v>
      </c>
      <c r="F8" s="71">
        <v>1.2</v>
      </c>
      <c r="G8" s="71">
        <v>0.2</v>
      </c>
      <c r="H8" s="71" t="s">
        <v>10</v>
      </c>
      <c r="I8" s="71">
        <v>2</v>
      </c>
      <c r="J8" s="90">
        <v>1.2</v>
      </c>
      <c r="K8" s="72" t="s">
        <v>10</v>
      </c>
      <c r="L8" s="84">
        <f t="shared" ref="L8:L26" si="2">SUM(E8:K8)</f>
        <v>6.6000000000000005</v>
      </c>
      <c r="M8" s="85">
        <f t="shared" ref="M8:M26" si="3">L8/14</f>
        <v>0.47142857142857147</v>
      </c>
      <c r="N8" s="86"/>
    </row>
    <row r="9" spans="1:15">
      <c r="A9" s="113" t="s">
        <v>384</v>
      </c>
      <c r="B9" s="171" t="s">
        <v>279</v>
      </c>
      <c r="C9" s="172" t="s">
        <v>280</v>
      </c>
      <c r="D9" s="174" t="s">
        <v>222</v>
      </c>
      <c r="E9" s="175">
        <v>1.2</v>
      </c>
      <c r="F9" s="177">
        <v>2</v>
      </c>
      <c r="G9" s="178" t="s">
        <v>10</v>
      </c>
      <c r="H9" s="177">
        <v>0.7</v>
      </c>
      <c r="I9" s="178" t="s">
        <v>10</v>
      </c>
      <c r="J9" s="179">
        <v>0.7</v>
      </c>
      <c r="K9" s="181">
        <v>2</v>
      </c>
      <c r="L9" s="84">
        <f t="shared" si="2"/>
        <v>6.6000000000000005</v>
      </c>
      <c r="M9" s="85">
        <f t="shared" si="3"/>
        <v>0.47142857142857147</v>
      </c>
      <c r="N9" s="182"/>
    </row>
    <row r="10" spans="1:15">
      <c r="A10" s="69" t="s">
        <v>378</v>
      </c>
      <c r="B10" s="73" t="s">
        <v>68</v>
      </c>
      <c r="C10" s="69" t="s">
        <v>69</v>
      </c>
      <c r="D10" s="74" t="s">
        <v>89</v>
      </c>
      <c r="E10" s="251">
        <v>2</v>
      </c>
      <c r="F10" s="71">
        <v>1.4</v>
      </c>
      <c r="G10" s="71">
        <v>0.2</v>
      </c>
      <c r="H10" s="71" t="s">
        <v>10</v>
      </c>
      <c r="I10" s="71" t="s">
        <v>10</v>
      </c>
      <c r="J10" s="90">
        <v>1</v>
      </c>
      <c r="K10" s="72">
        <v>1.6</v>
      </c>
      <c r="L10" s="84">
        <f t="shared" si="2"/>
        <v>6.1999999999999993</v>
      </c>
      <c r="M10" s="85">
        <f t="shared" si="3"/>
        <v>0.44285714285714278</v>
      </c>
      <c r="N10" s="86"/>
    </row>
    <row r="11" spans="1:15" ht="13.5" thickBot="1">
      <c r="A11" s="217" t="s">
        <v>368</v>
      </c>
      <c r="B11" s="218" t="s">
        <v>4</v>
      </c>
      <c r="C11" s="217" t="s">
        <v>272</v>
      </c>
      <c r="D11" s="219" t="s">
        <v>222</v>
      </c>
      <c r="E11" s="31">
        <v>0.2</v>
      </c>
      <c r="F11" s="220">
        <v>2</v>
      </c>
      <c r="G11" s="221">
        <v>0.2</v>
      </c>
      <c r="H11" s="221">
        <v>0</v>
      </c>
      <c r="I11" s="221">
        <v>0</v>
      </c>
      <c r="J11" s="222">
        <v>2</v>
      </c>
      <c r="K11" s="223">
        <v>1.5</v>
      </c>
      <c r="L11" s="224">
        <f t="shared" si="2"/>
        <v>5.9</v>
      </c>
      <c r="M11" s="225">
        <f t="shared" si="3"/>
        <v>0.42142857142857143</v>
      </c>
      <c r="N11" s="226"/>
    </row>
    <row r="12" spans="1:15">
      <c r="A12" s="167" t="s">
        <v>383</v>
      </c>
      <c r="B12" s="82" t="s">
        <v>30</v>
      </c>
      <c r="C12" s="83" t="s">
        <v>77</v>
      </c>
      <c r="D12" s="75" t="s">
        <v>375</v>
      </c>
      <c r="E12" s="212">
        <v>0.1</v>
      </c>
      <c r="F12" s="213">
        <v>0.6</v>
      </c>
      <c r="G12" s="214">
        <v>0.1</v>
      </c>
      <c r="H12" s="214">
        <v>0</v>
      </c>
      <c r="I12" s="213">
        <v>2</v>
      </c>
      <c r="J12" s="215">
        <v>1.4</v>
      </c>
      <c r="K12" s="168" t="s">
        <v>10</v>
      </c>
      <c r="L12" s="84">
        <f t="shared" si="2"/>
        <v>4.1999999999999993</v>
      </c>
      <c r="M12" s="85">
        <f t="shared" si="3"/>
        <v>0.29999999999999993</v>
      </c>
      <c r="N12" s="216"/>
    </row>
    <row r="13" spans="1:15">
      <c r="A13" s="69" t="s">
        <v>380</v>
      </c>
      <c r="B13" s="73" t="s">
        <v>88</v>
      </c>
      <c r="C13" s="69" t="s">
        <v>44</v>
      </c>
      <c r="D13" s="74" t="s">
        <v>89</v>
      </c>
      <c r="E13" s="70">
        <v>1.2</v>
      </c>
      <c r="F13" s="71">
        <v>1.8</v>
      </c>
      <c r="G13" s="71" t="s">
        <v>10</v>
      </c>
      <c r="H13" s="71">
        <v>0</v>
      </c>
      <c r="I13" s="71">
        <v>0.1</v>
      </c>
      <c r="J13" s="90">
        <v>0.6</v>
      </c>
      <c r="K13" s="72" t="s">
        <v>10</v>
      </c>
      <c r="L13" s="84">
        <f t="shared" si="2"/>
        <v>3.7</v>
      </c>
      <c r="M13" s="85">
        <f t="shared" si="3"/>
        <v>0.26428571428571429</v>
      </c>
      <c r="N13" s="86"/>
    </row>
    <row r="14" spans="1:15">
      <c r="A14" s="69" t="s">
        <v>391</v>
      </c>
      <c r="B14" s="73" t="s">
        <v>273</v>
      </c>
      <c r="C14" s="69" t="s">
        <v>390</v>
      </c>
      <c r="D14" s="74" t="s">
        <v>260</v>
      </c>
      <c r="E14" s="70">
        <v>2</v>
      </c>
      <c r="F14" s="71">
        <v>0.7</v>
      </c>
      <c r="G14" s="71">
        <v>0.1</v>
      </c>
      <c r="H14" s="71">
        <v>0</v>
      </c>
      <c r="I14" s="71">
        <v>0</v>
      </c>
      <c r="J14" s="90">
        <v>0.4</v>
      </c>
      <c r="K14" s="72">
        <v>0</v>
      </c>
      <c r="L14" s="84">
        <f t="shared" si="2"/>
        <v>3.2</v>
      </c>
      <c r="M14" s="85">
        <f t="shared" si="3"/>
        <v>0.22857142857142859</v>
      </c>
      <c r="N14" s="86"/>
    </row>
    <row r="15" spans="1:15">
      <c r="A15" s="69" t="s">
        <v>355</v>
      </c>
      <c r="B15" s="73" t="s">
        <v>354</v>
      </c>
      <c r="C15" s="69" t="s">
        <v>183</v>
      </c>
      <c r="D15" s="74" t="s">
        <v>87</v>
      </c>
      <c r="E15" s="70">
        <v>0</v>
      </c>
      <c r="F15" s="71">
        <v>0.4</v>
      </c>
      <c r="G15" s="71">
        <v>0.2</v>
      </c>
      <c r="H15" s="71">
        <v>0</v>
      </c>
      <c r="I15" s="71">
        <v>0</v>
      </c>
      <c r="J15" s="90">
        <v>1</v>
      </c>
      <c r="K15" s="72">
        <v>1.4</v>
      </c>
      <c r="L15" s="84">
        <f t="shared" si="2"/>
        <v>3</v>
      </c>
      <c r="M15" s="85">
        <f t="shared" si="3"/>
        <v>0.21428571428571427</v>
      </c>
      <c r="N15" s="86"/>
    </row>
    <row r="16" spans="1:15">
      <c r="A16" s="69" t="s">
        <v>382</v>
      </c>
      <c r="B16" s="73" t="s">
        <v>29</v>
      </c>
      <c r="C16" s="69" t="s">
        <v>381</v>
      </c>
      <c r="D16" s="148" t="s">
        <v>230</v>
      </c>
      <c r="E16" s="70">
        <v>2</v>
      </c>
      <c r="F16" s="71">
        <v>1</v>
      </c>
      <c r="G16" s="71">
        <v>0</v>
      </c>
      <c r="H16" s="71" t="s">
        <v>10</v>
      </c>
      <c r="I16" s="71" t="s">
        <v>10</v>
      </c>
      <c r="J16" s="90" t="s">
        <v>10</v>
      </c>
      <c r="K16" s="72" t="s">
        <v>10</v>
      </c>
      <c r="L16" s="84">
        <f t="shared" si="2"/>
        <v>3</v>
      </c>
      <c r="M16" s="85">
        <f t="shared" si="3"/>
        <v>0.21428571428571427</v>
      </c>
      <c r="N16" s="86"/>
    </row>
    <row r="17" spans="1:14">
      <c r="A17" s="69" t="s">
        <v>397</v>
      </c>
      <c r="B17" s="73" t="s">
        <v>187</v>
      </c>
      <c r="C17" s="69" t="s">
        <v>188</v>
      </c>
      <c r="D17" s="74" t="s">
        <v>351</v>
      </c>
      <c r="E17" s="70">
        <v>0.1</v>
      </c>
      <c r="F17" s="71">
        <v>0.8</v>
      </c>
      <c r="G17" s="71">
        <v>0.2</v>
      </c>
      <c r="H17" s="71">
        <v>0</v>
      </c>
      <c r="I17" s="71">
        <v>0.1</v>
      </c>
      <c r="J17" s="90" t="s">
        <v>10</v>
      </c>
      <c r="K17" s="72">
        <v>1.5</v>
      </c>
      <c r="L17" s="84">
        <f t="shared" si="2"/>
        <v>2.7</v>
      </c>
      <c r="M17" s="85">
        <f t="shared" si="3"/>
        <v>0.19285714285714287</v>
      </c>
      <c r="N17" s="86"/>
    </row>
    <row r="18" spans="1:14">
      <c r="A18" s="69" t="s">
        <v>387</v>
      </c>
      <c r="B18" s="73" t="s">
        <v>246</v>
      </c>
      <c r="C18" s="69" t="s">
        <v>247</v>
      </c>
      <c r="D18" s="148" t="s">
        <v>230</v>
      </c>
      <c r="E18" s="70">
        <v>1.2</v>
      </c>
      <c r="F18" s="71">
        <v>0.2</v>
      </c>
      <c r="G18" s="71">
        <v>0.1</v>
      </c>
      <c r="H18" s="71">
        <v>0</v>
      </c>
      <c r="I18" s="71" t="s">
        <v>10</v>
      </c>
      <c r="J18" s="90">
        <v>0.2</v>
      </c>
      <c r="K18" s="72">
        <v>1</v>
      </c>
      <c r="L18" s="84">
        <f t="shared" si="2"/>
        <v>2.7</v>
      </c>
      <c r="M18" s="85">
        <f t="shared" si="3"/>
        <v>0.19285714285714287</v>
      </c>
      <c r="N18" s="86"/>
    </row>
    <row r="19" spans="1:14">
      <c r="A19" s="69" t="s">
        <v>361</v>
      </c>
      <c r="B19" s="73" t="s">
        <v>360</v>
      </c>
      <c r="C19" s="69" t="s">
        <v>252</v>
      </c>
      <c r="D19" s="148" t="s">
        <v>230</v>
      </c>
      <c r="E19" s="70">
        <v>1.2</v>
      </c>
      <c r="F19" s="71">
        <v>0.4</v>
      </c>
      <c r="G19" s="71">
        <v>0.1</v>
      </c>
      <c r="H19" s="71">
        <v>0</v>
      </c>
      <c r="I19" s="71" t="s">
        <v>10</v>
      </c>
      <c r="J19" s="90">
        <v>0.8</v>
      </c>
      <c r="K19" s="72" t="s">
        <v>10</v>
      </c>
      <c r="L19" s="84">
        <f t="shared" si="2"/>
        <v>2.5</v>
      </c>
      <c r="M19" s="85">
        <f t="shared" si="3"/>
        <v>0.17857142857142858</v>
      </c>
      <c r="N19" s="86"/>
    </row>
    <row r="20" spans="1:14">
      <c r="A20" s="69" t="s">
        <v>369</v>
      </c>
      <c r="B20" s="73" t="s">
        <v>124</v>
      </c>
      <c r="C20" s="69" t="s">
        <v>138</v>
      </c>
      <c r="D20" s="74" t="s">
        <v>89</v>
      </c>
      <c r="E20" s="70">
        <v>0.2</v>
      </c>
      <c r="F20" s="71">
        <v>0.4</v>
      </c>
      <c r="G20" s="71">
        <v>0.2</v>
      </c>
      <c r="H20" s="71">
        <v>0</v>
      </c>
      <c r="I20" s="71">
        <v>0</v>
      </c>
      <c r="J20" s="90">
        <v>0.6</v>
      </c>
      <c r="K20" s="72">
        <v>0.8</v>
      </c>
      <c r="L20" s="84">
        <f t="shared" si="2"/>
        <v>2.2000000000000002</v>
      </c>
      <c r="M20" s="85">
        <f t="shared" si="3"/>
        <v>0.15714285714285717</v>
      </c>
      <c r="N20" s="86"/>
    </row>
    <row r="21" spans="1:14">
      <c r="A21" s="69" t="s">
        <v>365</v>
      </c>
      <c r="B21" s="73" t="s">
        <v>142</v>
      </c>
      <c r="C21" s="69" t="s">
        <v>143</v>
      </c>
      <c r="D21" s="75" t="s">
        <v>95</v>
      </c>
      <c r="E21" s="70">
        <v>0.2</v>
      </c>
      <c r="F21" s="71">
        <v>0</v>
      </c>
      <c r="G21" s="71">
        <v>0.1</v>
      </c>
      <c r="H21" s="71">
        <v>0</v>
      </c>
      <c r="I21" s="71">
        <v>0.1</v>
      </c>
      <c r="J21" s="90">
        <v>0.8</v>
      </c>
      <c r="K21" s="72">
        <v>1</v>
      </c>
      <c r="L21" s="84">
        <f t="shared" si="2"/>
        <v>2.2000000000000002</v>
      </c>
      <c r="M21" s="85">
        <f t="shared" si="3"/>
        <v>0.15714285714285717</v>
      </c>
      <c r="N21" s="86"/>
    </row>
    <row r="22" spans="1:14">
      <c r="A22" s="149" t="s">
        <v>371</v>
      </c>
      <c r="B22" s="150" t="s">
        <v>235</v>
      </c>
      <c r="C22" s="149" t="s">
        <v>370</v>
      </c>
      <c r="D22" s="173" t="s">
        <v>230</v>
      </c>
      <c r="E22" s="70">
        <v>0.1</v>
      </c>
      <c r="F22" s="71">
        <v>1.2</v>
      </c>
      <c r="G22" s="71" t="s">
        <v>10</v>
      </c>
      <c r="H22" s="71">
        <v>0</v>
      </c>
      <c r="I22" s="71">
        <v>0</v>
      </c>
      <c r="J22" s="90">
        <v>0</v>
      </c>
      <c r="K22" s="72">
        <v>0.6</v>
      </c>
      <c r="L22" s="84">
        <f t="shared" si="2"/>
        <v>1.9</v>
      </c>
      <c r="M22" s="85">
        <f t="shared" si="3"/>
        <v>0.1357142857142857</v>
      </c>
      <c r="N22" s="86"/>
    </row>
    <row r="23" spans="1:14">
      <c r="A23" s="69" t="s">
        <v>398</v>
      </c>
      <c r="B23" s="73" t="s">
        <v>39</v>
      </c>
      <c r="C23" s="69" t="s">
        <v>86</v>
      </c>
      <c r="D23" s="74" t="s">
        <v>87</v>
      </c>
      <c r="E23" s="70">
        <v>0.1</v>
      </c>
      <c r="F23" s="71">
        <v>0.2</v>
      </c>
      <c r="G23" s="71">
        <v>0</v>
      </c>
      <c r="H23" s="71">
        <v>0</v>
      </c>
      <c r="I23" s="71" t="s">
        <v>10</v>
      </c>
      <c r="J23" s="90" t="s">
        <v>10</v>
      </c>
      <c r="K23" s="72">
        <v>1.4</v>
      </c>
      <c r="L23" s="84">
        <f t="shared" si="2"/>
        <v>1.7</v>
      </c>
      <c r="M23" s="85">
        <f t="shared" si="3"/>
        <v>0.12142857142857143</v>
      </c>
      <c r="N23" s="86"/>
    </row>
    <row r="24" spans="1:14">
      <c r="A24" s="69" t="s">
        <v>357</v>
      </c>
      <c r="B24" s="73" t="s">
        <v>274</v>
      </c>
      <c r="C24" s="69" t="s">
        <v>275</v>
      </c>
      <c r="D24" s="74" t="s">
        <v>260</v>
      </c>
      <c r="E24" s="70">
        <v>0</v>
      </c>
      <c r="F24" s="71">
        <v>0.7</v>
      </c>
      <c r="G24" s="71">
        <v>0.2</v>
      </c>
      <c r="H24" s="71">
        <v>0</v>
      </c>
      <c r="I24" s="71">
        <v>0</v>
      </c>
      <c r="J24" s="90">
        <v>0.2</v>
      </c>
      <c r="K24" s="72">
        <v>0.5</v>
      </c>
      <c r="L24" s="84">
        <f t="shared" si="2"/>
        <v>1.5999999999999999</v>
      </c>
      <c r="M24" s="85">
        <f t="shared" si="3"/>
        <v>0.11428571428571428</v>
      </c>
      <c r="N24" s="86"/>
    </row>
    <row r="25" spans="1:14">
      <c r="A25" s="69" t="s">
        <v>358</v>
      </c>
      <c r="B25" s="73" t="s">
        <v>107</v>
      </c>
      <c r="C25" s="69" t="s">
        <v>108</v>
      </c>
      <c r="D25" s="74" t="s">
        <v>351</v>
      </c>
      <c r="E25" s="70">
        <v>0.2</v>
      </c>
      <c r="F25" s="71">
        <v>1</v>
      </c>
      <c r="G25" s="71">
        <v>0.1</v>
      </c>
      <c r="H25" s="71">
        <v>0</v>
      </c>
      <c r="I25" s="71" t="s">
        <v>10</v>
      </c>
      <c r="J25" s="90" t="s">
        <v>10</v>
      </c>
      <c r="K25" s="72">
        <v>0.1</v>
      </c>
      <c r="L25" s="84">
        <f t="shared" si="2"/>
        <v>1.4000000000000001</v>
      </c>
      <c r="M25" s="85">
        <f t="shared" si="3"/>
        <v>0.1</v>
      </c>
      <c r="N25" s="87"/>
    </row>
    <row r="26" spans="1:14">
      <c r="A26" s="69" t="s">
        <v>393</v>
      </c>
      <c r="B26" s="73" t="s">
        <v>185</v>
      </c>
      <c r="C26" s="69" t="s">
        <v>186</v>
      </c>
      <c r="D26" s="75" t="s">
        <v>101</v>
      </c>
      <c r="E26" s="70">
        <v>1.2</v>
      </c>
      <c r="F26" s="71">
        <v>0.2</v>
      </c>
      <c r="G26" s="71">
        <v>0</v>
      </c>
      <c r="H26" s="71">
        <v>0</v>
      </c>
      <c r="I26" s="71">
        <v>0</v>
      </c>
      <c r="J26" s="90" t="s">
        <v>10</v>
      </c>
      <c r="K26" s="72">
        <v>0</v>
      </c>
      <c r="L26" s="84">
        <f t="shared" si="2"/>
        <v>1.4</v>
      </c>
      <c r="M26" s="85">
        <f t="shared" si="3"/>
        <v>9.9999999999999992E-2</v>
      </c>
      <c r="N26" s="87"/>
    </row>
    <row r="27" spans="1:14">
      <c r="A27" s="88" t="s">
        <v>376</v>
      </c>
      <c r="B27" s="69" t="s">
        <v>373</v>
      </c>
      <c r="C27" s="69" t="s">
        <v>374</v>
      </c>
      <c r="D27" s="74" t="s">
        <v>375</v>
      </c>
      <c r="E27" s="317"/>
      <c r="F27" s="113"/>
      <c r="G27" s="177"/>
      <c r="H27" s="178"/>
      <c r="I27" s="113"/>
      <c r="J27" s="319"/>
      <c r="K27" s="174"/>
      <c r="L27" s="84"/>
      <c r="M27" s="85"/>
      <c r="N27" s="182"/>
    </row>
    <row r="28" spans="1:14">
      <c r="A28" s="69" t="s">
        <v>359</v>
      </c>
      <c r="B28" s="73" t="s">
        <v>261</v>
      </c>
      <c r="C28" s="69" t="s">
        <v>262</v>
      </c>
      <c r="D28" s="98" t="s">
        <v>263</v>
      </c>
      <c r="E28" s="70"/>
      <c r="F28" s="71"/>
      <c r="G28" s="71"/>
      <c r="H28" s="71"/>
      <c r="I28" s="71"/>
      <c r="J28" s="90"/>
      <c r="K28" s="72"/>
      <c r="L28" s="84"/>
      <c r="M28" s="85"/>
      <c r="N28" s="86"/>
    </row>
    <row r="29" spans="1:14">
      <c r="A29" s="69" t="s">
        <v>367</v>
      </c>
      <c r="B29" s="73" t="s">
        <v>50</v>
      </c>
      <c r="C29" s="69" t="s">
        <v>189</v>
      </c>
      <c r="D29" s="98" t="s">
        <v>98</v>
      </c>
      <c r="E29" s="70"/>
      <c r="F29" s="71"/>
      <c r="G29" s="71"/>
      <c r="H29" s="71"/>
      <c r="I29" s="71"/>
      <c r="J29" s="90"/>
      <c r="K29" s="72"/>
      <c r="L29" s="84"/>
      <c r="M29" s="85"/>
      <c r="N29" s="86"/>
    </row>
    <row r="30" spans="1:14">
      <c r="A30" s="69" t="s">
        <v>372</v>
      </c>
      <c r="B30" s="73" t="s">
        <v>179</v>
      </c>
      <c r="C30" s="69" t="s">
        <v>180</v>
      </c>
      <c r="D30" s="98" t="s">
        <v>181</v>
      </c>
      <c r="E30" s="70"/>
      <c r="F30" s="71"/>
      <c r="G30" s="71"/>
      <c r="H30" s="71"/>
      <c r="I30" s="71"/>
      <c r="J30" s="90"/>
      <c r="K30" s="72"/>
      <c r="L30" s="84"/>
      <c r="M30" s="85"/>
      <c r="N30" s="86"/>
    </row>
    <row r="31" spans="1:14">
      <c r="A31" s="69" t="s">
        <v>366</v>
      </c>
      <c r="B31" s="73" t="s">
        <v>5</v>
      </c>
      <c r="C31" s="69" t="s">
        <v>85</v>
      </c>
      <c r="D31" s="98" t="s">
        <v>222</v>
      </c>
      <c r="E31" s="70"/>
      <c r="F31" s="71"/>
      <c r="G31" s="71"/>
      <c r="H31" s="71"/>
      <c r="I31" s="71"/>
      <c r="J31" s="90"/>
      <c r="K31" s="72"/>
      <c r="L31" s="84"/>
      <c r="M31" s="85"/>
      <c r="N31" s="183"/>
    </row>
    <row r="32" spans="1:14">
      <c r="A32" s="69" t="s">
        <v>363</v>
      </c>
      <c r="B32" s="73" t="s">
        <v>364</v>
      </c>
      <c r="C32" s="69" t="s">
        <v>72</v>
      </c>
      <c r="D32" s="75" t="s">
        <v>178</v>
      </c>
      <c r="E32" s="70"/>
      <c r="F32" s="71"/>
      <c r="G32" s="71"/>
      <c r="H32" s="71"/>
      <c r="I32" s="71"/>
      <c r="J32" s="90"/>
      <c r="K32" s="72"/>
      <c r="L32" s="84"/>
      <c r="M32" s="85"/>
      <c r="N32" s="86"/>
    </row>
    <row r="33" spans="1:14">
      <c r="A33" s="69" t="s">
        <v>392</v>
      </c>
      <c r="B33" s="73" t="s">
        <v>176</v>
      </c>
      <c r="C33" s="69" t="s">
        <v>177</v>
      </c>
      <c r="D33" s="75" t="s">
        <v>178</v>
      </c>
      <c r="E33" s="70"/>
      <c r="F33" s="71"/>
      <c r="G33" s="71"/>
      <c r="H33" s="71"/>
      <c r="I33" s="71"/>
      <c r="J33" s="90"/>
      <c r="K33" s="72"/>
      <c r="L33" s="84"/>
      <c r="M33" s="85"/>
      <c r="N33" s="86"/>
    </row>
    <row r="34" spans="1:14">
      <c r="A34" s="69" t="s">
        <v>356</v>
      </c>
      <c r="B34" s="73" t="s">
        <v>160</v>
      </c>
      <c r="C34" s="69" t="s">
        <v>161</v>
      </c>
      <c r="D34" s="75" t="s">
        <v>162</v>
      </c>
      <c r="E34" s="175"/>
      <c r="F34" s="177"/>
      <c r="G34" s="178"/>
      <c r="H34" s="177"/>
      <c r="I34" s="177"/>
      <c r="J34" s="179"/>
      <c r="K34" s="180"/>
      <c r="L34" s="84"/>
      <c r="M34" s="85"/>
      <c r="N34" s="182"/>
    </row>
    <row r="35" spans="1:14">
      <c r="A35" s="69" t="s">
        <v>389</v>
      </c>
      <c r="B35" s="73" t="s">
        <v>26</v>
      </c>
      <c r="C35" s="69" t="s">
        <v>109</v>
      </c>
      <c r="D35" s="75" t="s">
        <v>98</v>
      </c>
      <c r="E35" s="70"/>
      <c r="F35" s="71"/>
      <c r="G35" s="71"/>
      <c r="H35" s="71"/>
      <c r="I35" s="71"/>
      <c r="J35" s="90"/>
      <c r="K35" s="72"/>
      <c r="L35" s="84"/>
      <c r="M35" s="85"/>
      <c r="N35" s="86"/>
    </row>
    <row r="36" spans="1:14">
      <c r="A36" s="314" t="s">
        <v>346</v>
      </c>
      <c r="B36" s="315" t="s">
        <v>155</v>
      </c>
      <c r="C36" s="314" t="s">
        <v>156</v>
      </c>
      <c r="D36" s="316" t="s">
        <v>335</v>
      </c>
      <c r="E36" s="318"/>
      <c r="F36" s="245"/>
      <c r="G36" s="245"/>
      <c r="H36" s="245"/>
      <c r="I36" s="245"/>
      <c r="J36" s="320"/>
      <c r="K36" s="321"/>
      <c r="L36" s="246"/>
      <c r="M36" s="247"/>
      <c r="N36" s="248"/>
    </row>
    <row r="37" spans="1:14">
      <c r="A37" s="19" t="s">
        <v>395</v>
      </c>
      <c r="B37" s="19" t="s">
        <v>184</v>
      </c>
      <c r="C37" s="19" t="s">
        <v>394</v>
      </c>
      <c r="D37" s="19" t="s">
        <v>95</v>
      </c>
      <c r="E37" s="31"/>
      <c r="F37" s="31"/>
      <c r="G37" s="31"/>
      <c r="H37" s="31"/>
      <c r="I37" s="31"/>
      <c r="J37" s="31"/>
      <c r="K37" s="31"/>
      <c r="L37" s="31"/>
      <c r="M37" s="249"/>
      <c r="N37" s="19"/>
    </row>
    <row r="38" spans="1:14">
      <c r="A38" s="19" t="s">
        <v>388</v>
      </c>
      <c r="B38" s="19" t="s">
        <v>24</v>
      </c>
      <c r="C38" s="19" t="s">
        <v>139</v>
      </c>
      <c r="D38" s="19" t="s">
        <v>92</v>
      </c>
      <c r="E38" s="31"/>
      <c r="F38" s="31"/>
      <c r="G38" s="31"/>
      <c r="H38" s="31"/>
      <c r="I38" s="31"/>
      <c r="J38" s="31"/>
      <c r="K38" s="31"/>
      <c r="L38" s="31"/>
      <c r="M38" s="249"/>
      <c r="N38" s="19"/>
    </row>
    <row r="39" spans="1:14">
      <c r="A39" s="19" t="s">
        <v>396</v>
      </c>
      <c r="B39" s="19" t="s">
        <v>264</v>
      </c>
      <c r="C39" s="19" t="s">
        <v>265</v>
      </c>
      <c r="D39" s="19" t="s">
        <v>263</v>
      </c>
      <c r="E39" s="31"/>
      <c r="F39" s="31"/>
      <c r="G39" s="31"/>
      <c r="H39" s="31"/>
      <c r="I39" s="31"/>
      <c r="J39" s="31"/>
      <c r="K39" s="31"/>
      <c r="L39" s="31"/>
      <c r="M39" s="249"/>
      <c r="N39" s="250"/>
    </row>
    <row r="40" spans="1:14">
      <c r="A40" s="19" t="s">
        <v>386</v>
      </c>
      <c r="B40" s="19" t="s">
        <v>140</v>
      </c>
      <c r="C40" s="19" t="s">
        <v>141</v>
      </c>
      <c r="D40" s="19" t="s">
        <v>335</v>
      </c>
      <c r="E40" s="31"/>
      <c r="F40" s="31"/>
      <c r="G40" s="31"/>
      <c r="H40" s="31"/>
      <c r="I40" s="31"/>
      <c r="J40" s="31"/>
      <c r="K40" s="31"/>
      <c r="L40" s="31"/>
      <c r="M40" s="249"/>
      <c r="N40" s="19"/>
    </row>
    <row r="41" spans="1:14" ht="13.5" thickBot="1">
      <c r="A41" s="19" t="s">
        <v>362</v>
      </c>
      <c r="B41" s="19" t="s">
        <v>215</v>
      </c>
      <c r="C41" s="19" t="s">
        <v>63</v>
      </c>
      <c r="D41" s="19" t="s">
        <v>335</v>
      </c>
      <c r="E41" s="31"/>
      <c r="F41" s="31"/>
      <c r="G41" s="31"/>
      <c r="H41" s="31"/>
      <c r="I41" s="31"/>
      <c r="J41" s="31"/>
      <c r="K41" s="31"/>
      <c r="L41" s="31"/>
      <c r="M41" s="249"/>
      <c r="N41" s="19"/>
    </row>
    <row r="42" spans="1:14" ht="13.5" thickTop="1">
      <c r="A42" s="323" t="s">
        <v>505</v>
      </c>
      <c r="B42" s="323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</row>
    <row r="48" spans="1:14">
      <c r="B48" s="138" t="s">
        <v>504</v>
      </c>
      <c r="C48" s="4"/>
    </row>
    <row r="49" spans="2:3">
      <c r="B49" s="4"/>
      <c r="C49" s="4"/>
    </row>
    <row r="50" spans="2:3">
      <c r="B50" s="138" t="s">
        <v>82</v>
      </c>
      <c r="C50" s="4"/>
    </row>
    <row r="51" spans="2:3">
      <c r="B51" s="4"/>
      <c r="C51" s="4"/>
    </row>
    <row r="52" spans="2:3">
      <c r="B52" s="138" t="s">
        <v>79</v>
      </c>
      <c r="C52" s="4"/>
    </row>
  </sheetData>
  <sortState ref="A3:O7">
    <sortCondition ref="C3:C7"/>
  </sortState>
  <mergeCells count="2">
    <mergeCell ref="A1:N1"/>
    <mergeCell ref="A42:M42"/>
  </mergeCells>
  <phoneticPr fontId="0" type="noConversion"/>
  <pageMargins left="0.74803149606299213" right="0.74803149606299213" top="0.62992125984251968" bottom="0.75" header="0.51181102362204722" footer="0.51181102362204722"/>
  <pageSetup paperSize="9" orientation="landscape" horizontalDpi="1200" verticalDpi="1200" r:id="rId1"/>
  <headerFooter alignWithMargins="0">
    <oddFooter>&amp;CLapa &amp;P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0" sqref="D30"/>
    </sheetView>
  </sheetViews>
  <sheetFormatPr defaultRowHeight="12.75"/>
  <cols>
    <col min="1" max="1" width="5.5703125" customWidth="1"/>
    <col min="2" max="2" width="16.85546875" customWidth="1"/>
    <col min="3" max="3" width="11.7109375" bestFit="1" customWidth="1"/>
    <col min="4" max="4" width="35.140625" bestFit="1" customWidth="1"/>
    <col min="5" max="11" width="4.42578125" customWidth="1"/>
    <col min="12" max="12" width="5.5703125" style="102" customWidth="1"/>
    <col min="13" max="13" width="8.28515625" style="102" bestFit="1" customWidth="1"/>
    <col min="14" max="14" width="7.42578125" customWidth="1"/>
    <col min="15" max="15" width="13.7109375" bestFit="1" customWidth="1"/>
  </cols>
  <sheetData>
    <row r="1" spans="1:18" s="2" customFormat="1" ht="24" customHeight="1" thickBot="1">
      <c r="A1" s="322" t="s">
        <v>218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8" s="1" customFormat="1" ht="14.25" thickTop="1" thickBot="1">
      <c r="A2" s="36" t="s">
        <v>0</v>
      </c>
      <c r="B2" s="36" t="s">
        <v>1</v>
      </c>
      <c r="C2" s="37" t="s">
        <v>2</v>
      </c>
      <c r="D2" s="38" t="s">
        <v>3</v>
      </c>
      <c r="E2" s="12" t="s">
        <v>11</v>
      </c>
      <c r="F2" s="13" t="s">
        <v>12</v>
      </c>
      <c r="G2" s="13" t="s">
        <v>13</v>
      </c>
      <c r="H2" s="13" t="s">
        <v>49</v>
      </c>
      <c r="I2" s="13" t="s">
        <v>45</v>
      </c>
      <c r="J2" s="13" t="s">
        <v>46</v>
      </c>
      <c r="K2" s="14" t="s">
        <v>47</v>
      </c>
      <c r="L2" s="101" t="s">
        <v>9</v>
      </c>
      <c r="M2" s="101" t="s">
        <v>18</v>
      </c>
      <c r="N2" s="37" t="s">
        <v>19</v>
      </c>
      <c r="O2" s="6"/>
      <c r="P2" s="6"/>
      <c r="R2" s="76"/>
    </row>
    <row r="3" spans="1:18" s="109" customFormat="1" ht="13.5" thickTop="1">
      <c r="A3" s="332" t="s">
        <v>409</v>
      </c>
      <c r="B3" s="332" t="s">
        <v>52</v>
      </c>
      <c r="C3" s="332" t="s">
        <v>53</v>
      </c>
      <c r="D3" s="332" t="s">
        <v>89</v>
      </c>
      <c r="E3" s="333">
        <v>2</v>
      </c>
      <c r="F3" s="334">
        <v>2</v>
      </c>
      <c r="G3" s="334">
        <v>1.6</v>
      </c>
      <c r="H3" s="334">
        <v>0</v>
      </c>
      <c r="I3" s="334">
        <v>2</v>
      </c>
      <c r="J3" s="334">
        <v>2</v>
      </c>
      <c r="K3" s="335">
        <v>2</v>
      </c>
      <c r="L3" s="336">
        <f t="shared" ref="L3:L9" si="0">SUM(E3:K3)</f>
        <v>11.6</v>
      </c>
      <c r="M3" s="337">
        <f>L3/14</f>
        <v>0.82857142857142851</v>
      </c>
      <c r="N3" s="338" t="s">
        <v>506</v>
      </c>
    </row>
    <row r="4" spans="1:18" s="109" customFormat="1">
      <c r="A4" s="339" t="s">
        <v>432</v>
      </c>
      <c r="B4" s="340" t="s">
        <v>277</v>
      </c>
      <c r="C4" s="340" t="s">
        <v>278</v>
      </c>
      <c r="D4" s="341" t="s">
        <v>222</v>
      </c>
      <c r="E4" s="333">
        <v>1.8</v>
      </c>
      <c r="F4" s="334">
        <v>2</v>
      </c>
      <c r="G4" s="334">
        <v>1</v>
      </c>
      <c r="H4" s="334">
        <v>0</v>
      </c>
      <c r="I4" s="334">
        <v>1.8</v>
      </c>
      <c r="J4" s="334">
        <v>1.7</v>
      </c>
      <c r="K4" s="335">
        <v>2</v>
      </c>
      <c r="L4" s="336">
        <f t="shared" si="0"/>
        <v>10.299999999999999</v>
      </c>
      <c r="M4" s="337">
        <f t="shared" ref="M4:M9" si="1">L4/14</f>
        <v>0.73571428571428565</v>
      </c>
      <c r="N4" s="291" t="s">
        <v>507</v>
      </c>
      <c r="O4" s="115"/>
      <c r="P4" s="115"/>
    </row>
    <row r="5" spans="1:18" s="109" customFormat="1">
      <c r="A5" s="339" t="s">
        <v>421</v>
      </c>
      <c r="B5" s="340" t="s">
        <v>55</v>
      </c>
      <c r="C5" s="340" t="s">
        <v>290</v>
      </c>
      <c r="D5" s="341" t="s">
        <v>255</v>
      </c>
      <c r="E5" s="333">
        <v>0.7</v>
      </c>
      <c r="F5" s="334">
        <v>2</v>
      </c>
      <c r="G5" s="334">
        <v>1.7</v>
      </c>
      <c r="H5" s="334">
        <v>0</v>
      </c>
      <c r="I5" s="334">
        <v>2</v>
      </c>
      <c r="J5" s="334">
        <v>2</v>
      </c>
      <c r="K5" s="335">
        <v>2</v>
      </c>
      <c r="L5" s="336">
        <f t="shared" si="0"/>
        <v>10.4</v>
      </c>
      <c r="M5" s="337">
        <f t="shared" si="1"/>
        <v>0.74285714285714288</v>
      </c>
      <c r="N5" s="291" t="s">
        <v>507</v>
      </c>
      <c r="O5" s="125"/>
      <c r="P5" s="125"/>
    </row>
    <row r="6" spans="1:18" s="109" customFormat="1">
      <c r="A6" s="339" t="s">
        <v>428</v>
      </c>
      <c r="B6" s="340" t="s">
        <v>25</v>
      </c>
      <c r="C6" s="340" t="s">
        <v>427</v>
      </c>
      <c r="D6" s="341" t="s">
        <v>87</v>
      </c>
      <c r="E6" s="333">
        <v>0.2</v>
      </c>
      <c r="F6" s="334">
        <v>2</v>
      </c>
      <c r="G6" s="334">
        <v>1.5</v>
      </c>
      <c r="H6" s="334">
        <v>1.5</v>
      </c>
      <c r="I6" s="334">
        <v>2</v>
      </c>
      <c r="J6" s="334">
        <v>2</v>
      </c>
      <c r="K6" s="335">
        <v>0</v>
      </c>
      <c r="L6" s="336">
        <f t="shared" si="0"/>
        <v>9.1999999999999993</v>
      </c>
      <c r="M6" s="337">
        <f t="shared" si="1"/>
        <v>0.65714285714285714</v>
      </c>
      <c r="N6" s="292" t="s">
        <v>508</v>
      </c>
      <c r="O6" s="108"/>
      <c r="P6" s="108"/>
    </row>
    <row r="7" spans="1:18" s="109" customFormat="1">
      <c r="A7" s="339" t="s">
        <v>400</v>
      </c>
      <c r="B7" s="340" t="s">
        <v>38</v>
      </c>
      <c r="C7" s="340" t="s">
        <v>245</v>
      </c>
      <c r="D7" s="341" t="s">
        <v>230</v>
      </c>
      <c r="E7" s="333">
        <v>2</v>
      </c>
      <c r="F7" s="334">
        <v>2</v>
      </c>
      <c r="G7" s="334">
        <v>0.1</v>
      </c>
      <c r="H7" s="334">
        <v>1.5</v>
      </c>
      <c r="I7" s="334">
        <v>2</v>
      </c>
      <c r="J7" s="334">
        <v>1.5</v>
      </c>
      <c r="K7" s="335">
        <v>0.1</v>
      </c>
      <c r="L7" s="336">
        <f t="shared" si="0"/>
        <v>9.1999999999999993</v>
      </c>
      <c r="M7" s="337">
        <f t="shared" si="1"/>
        <v>0.65714285714285714</v>
      </c>
      <c r="N7" s="292" t="s">
        <v>508</v>
      </c>
      <c r="O7" s="114"/>
      <c r="P7" s="115"/>
    </row>
    <row r="8" spans="1:18" s="109" customFormat="1" ht="13.5" thickBot="1">
      <c r="A8" s="342" t="s">
        <v>411</v>
      </c>
      <c r="B8" s="343" t="s">
        <v>410</v>
      </c>
      <c r="C8" s="343" t="s">
        <v>112</v>
      </c>
      <c r="D8" s="344" t="s">
        <v>89</v>
      </c>
      <c r="E8" s="345">
        <v>2</v>
      </c>
      <c r="F8" s="346">
        <v>2</v>
      </c>
      <c r="G8" s="346" t="s">
        <v>10</v>
      </c>
      <c r="H8" s="346">
        <v>0.1</v>
      </c>
      <c r="I8" s="346">
        <v>2</v>
      </c>
      <c r="J8" s="346">
        <v>1.5</v>
      </c>
      <c r="K8" s="347">
        <v>0.1</v>
      </c>
      <c r="L8" s="336">
        <f t="shared" si="0"/>
        <v>7.6999999999999993</v>
      </c>
      <c r="M8" s="337">
        <f t="shared" si="1"/>
        <v>0.54999999999999993</v>
      </c>
      <c r="N8" s="344" t="s">
        <v>509</v>
      </c>
      <c r="O8" s="108"/>
      <c r="P8" s="108"/>
    </row>
    <row r="9" spans="1:18" s="109" customFormat="1">
      <c r="A9" s="339" t="s">
        <v>407</v>
      </c>
      <c r="B9" s="340" t="s">
        <v>30</v>
      </c>
      <c r="C9" s="340" t="s">
        <v>36</v>
      </c>
      <c r="D9" s="341" t="s">
        <v>146</v>
      </c>
      <c r="E9" s="333">
        <v>2</v>
      </c>
      <c r="F9" s="334">
        <v>1</v>
      </c>
      <c r="G9" s="334">
        <v>0.2</v>
      </c>
      <c r="H9" s="334">
        <v>0</v>
      </c>
      <c r="I9" s="334">
        <v>2</v>
      </c>
      <c r="J9" s="334">
        <v>2</v>
      </c>
      <c r="K9" s="335" t="s">
        <v>10</v>
      </c>
      <c r="L9" s="336">
        <f t="shared" si="0"/>
        <v>7.2</v>
      </c>
      <c r="M9" s="337">
        <f t="shared" si="1"/>
        <v>0.51428571428571435</v>
      </c>
      <c r="N9" s="341" t="s">
        <v>509</v>
      </c>
      <c r="O9" s="114"/>
    </row>
    <row r="10" spans="1:18" s="109" customFormat="1">
      <c r="A10" s="166" t="s">
        <v>436</v>
      </c>
      <c r="B10" s="167" t="s">
        <v>33</v>
      </c>
      <c r="C10" s="167" t="s">
        <v>41</v>
      </c>
      <c r="D10" s="168" t="s">
        <v>334</v>
      </c>
      <c r="E10" s="122">
        <v>2</v>
      </c>
      <c r="F10" s="123">
        <v>2</v>
      </c>
      <c r="G10" s="123">
        <v>0.2</v>
      </c>
      <c r="H10" s="123">
        <v>0</v>
      </c>
      <c r="I10" s="123">
        <v>0.8</v>
      </c>
      <c r="J10" s="169">
        <v>1.5</v>
      </c>
      <c r="K10" s="155" t="s">
        <v>10</v>
      </c>
      <c r="L10" s="99">
        <f t="shared" ref="L10:L26" si="2">SUM(E10:K10)</f>
        <v>6.5</v>
      </c>
      <c r="M10" s="100">
        <f t="shared" ref="M10:M26" si="3">L10/14</f>
        <v>0.4642857142857143</v>
      </c>
      <c r="N10" s="170"/>
      <c r="O10" s="114"/>
      <c r="P10" s="115"/>
    </row>
    <row r="11" spans="1:18" s="109" customFormat="1">
      <c r="A11" s="110" t="s">
        <v>417</v>
      </c>
      <c r="B11" s="105" t="s">
        <v>4</v>
      </c>
      <c r="C11" s="105" t="s">
        <v>276</v>
      </c>
      <c r="D11" s="111" t="s">
        <v>222</v>
      </c>
      <c r="E11" s="103">
        <v>0.2</v>
      </c>
      <c r="F11" s="104">
        <v>1.2</v>
      </c>
      <c r="G11" s="104">
        <v>0.2</v>
      </c>
      <c r="H11" s="104">
        <v>0</v>
      </c>
      <c r="I11" s="104">
        <v>2</v>
      </c>
      <c r="J11" s="151">
        <v>2</v>
      </c>
      <c r="K11" s="152">
        <v>0.1</v>
      </c>
      <c r="L11" s="99">
        <f t="shared" si="2"/>
        <v>5.6999999999999993</v>
      </c>
      <c r="M11" s="100">
        <f t="shared" si="3"/>
        <v>0.40714285714285708</v>
      </c>
      <c r="N11" s="107"/>
      <c r="O11" s="108"/>
      <c r="P11" s="108"/>
    </row>
    <row r="12" spans="1:18" s="109" customFormat="1" ht="13.5" thickBot="1">
      <c r="A12" s="116" t="s">
        <v>435</v>
      </c>
      <c r="B12" s="117" t="s">
        <v>58</v>
      </c>
      <c r="C12" s="117" t="s">
        <v>199</v>
      </c>
      <c r="D12" s="118" t="s">
        <v>89</v>
      </c>
      <c r="E12" s="119">
        <v>2</v>
      </c>
      <c r="F12" s="120">
        <v>1</v>
      </c>
      <c r="G12" s="120">
        <v>0.1</v>
      </c>
      <c r="H12" s="120">
        <v>0</v>
      </c>
      <c r="I12" s="120">
        <v>2</v>
      </c>
      <c r="J12" s="153">
        <v>1.1000000000000001</v>
      </c>
      <c r="K12" s="154">
        <v>0.1</v>
      </c>
      <c r="L12" s="232">
        <f t="shared" si="2"/>
        <v>6.2999999999999989</v>
      </c>
      <c r="M12" s="131">
        <f t="shared" si="3"/>
        <v>0.4499999999999999</v>
      </c>
      <c r="N12" s="121"/>
      <c r="O12" s="108"/>
      <c r="P12" s="108"/>
    </row>
    <row r="13" spans="1:18" s="109" customFormat="1">
      <c r="A13" s="227" t="s">
        <v>429</v>
      </c>
      <c r="B13" s="228" t="s">
        <v>90</v>
      </c>
      <c r="C13" s="228" t="s">
        <v>196</v>
      </c>
      <c r="D13" s="229" t="s">
        <v>95</v>
      </c>
      <c r="E13" s="122">
        <v>2</v>
      </c>
      <c r="F13" s="123">
        <v>1.8</v>
      </c>
      <c r="G13" s="123">
        <v>0.2</v>
      </c>
      <c r="H13" s="123" t="s">
        <v>10</v>
      </c>
      <c r="I13" s="123">
        <v>0.2</v>
      </c>
      <c r="J13" s="230">
        <v>0.4</v>
      </c>
      <c r="K13" s="155" t="s">
        <v>10</v>
      </c>
      <c r="L13" s="99">
        <f t="shared" si="2"/>
        <v>4.6000000000000005</v>
      </c>
      <c r="M13" s="100">
        <f t="shared" si="3"/>
        <v>0.32857142857142863</v>
      </c>
      <c r="N13" s="231"/>
      <c r="O13" s="114"/>
      <c r="P13" s="115"/>
    </row>
    <row r="14" spans="1:18" s="109" customFormat="1">
      <c r="A14" s="110" t="s">
        <v>408</v>
      </c>
      <c r="B14" s="105" t="s">
        <v>25</v>
      </c>
      <c r="C14" s="105" t="s">
        <v>297</v>
      </c>
      <c r="D14" s="111" t="s">
        <v>255</v>
      </c>
      <c r="E14" s="103">
        <v>2</v>
      </c>
      <c r="F14" s="104">
        <v>0.4</v>
      </c>
      <c r="G14" s="104">
        <v>0.2</v>
      </c>
      <c r="H14" s="104">
        <v>0</v>
      </c>
      <c r="I14" s="104">
        <v>0.1</v>
      </c>
      <c r="J14" s="151">
        <v>1</v>
      </c>
      <c r="K14" s="152">
        <v>0.6</v>
      </c>
      <c r="L14" s="99">
        <f t="shared" si="2"/>
        <v>4.3</v>
      </c>
      <c r="M14" s="100">
        <f t="shared" si="3"/>
        <v>0.30714285714285711</v>
      </c>
      <c r="N14" s="107"/>
    </row>
    <row r="15" spans="1:18" s="109" customFormat="1">
      <c r="A15" s="110" t="s">
        <v>401</v>
      </c>
      <c r="B15" s="105" t="s">
        <v>148</v>
      </c>
      <c r="C15" s="105" t="s">
        <v>149</v>
      </c>
      <c r="D15" s="124" t="s">
        <v>95</v>
      </c>
      <c r="E15" s="103">
        <v>0.2</v>
      </c>
      <c r="F15" s="104">
        <v>0.8</v>
      </c>
      <c r="G15" s="104">
        <v>0.2</v>
      </c>
      <c r="H15" s="104" t="s">
        <v>10</v>
      </c>
      <c r="I15" s="104">
        <v>2</v>
      </c>
      <c r="J15" s="151">
        <v>1</v>
      </c>
      <c r="K15" s="152" t="s">
        <v>10</v>
      </c>
      <c r="L15" s="99">
        <f t="shared" si="2"/>
        <v>4.2</v>
      </c>
      <c r="M15" s="100">
        <f t="shared" si="3"/>
        <v>0.3</v>
      </c>
      <c r="N15" s="107"/>
      <c r="O15" s="114" t="s">
        <v>78</v>
      </c>
      <c r="P15" s="108"/>
    </row>
    <row r="16" spans="1:18" s="109" customFormat="1">
      <c r="A16" s="110" t="s">
        <v>434</v>
      </c>
      <c r="B16" s="105" t="s">
        <v>150</v>
      </c>
      <c r="C16" s="105" t="s">
        <v>151</v>
      </c>
      <c r="D16" s="111" t="s">
        <v>95</v>
      </c>
      <c r="E16" s="103" t="s">
        <v>10</v>
      </c>
      <c r="F16" s="104">
        <v>0.6</v>
      </c>
      <c r="G16" s="104">
        <v>1</v>
      </c>
      <c r="H16" s="104" t="s">
        <v>10</v>
      </c>
      <c r="I16" s="104">
        <v>2</v>
      </c>
      <c r="J16" s="151">
        <v>0</v>
      </c>
      <c r="K16" s="152" t="s">
        <v>10</v>
      </c>
      <c r="L16" s="99">
        <f t="shared" si="2"/>
        <v>3.6</v>
      </c>
      <c r="M16" s="100">
        <f t="shared" si="3"/>
        <v>0.25714285714285717</v>
      </c>
      <c r="N16" s="107"/>
      <c r="O16" s="108"/>
      <c r="P16" s="108"/>
    </row>
    <row r="17" spans="1:18" s="109" customFormat="1">
      <c r="A17" s="110" t="s">
        <v>416</v>
      </c>
      <c r="B17" s="105" t="s">
        <v>250</v>
      </c>
      <c r="C17" s="105" t="s">
        <v>251</v>
      </c>
      <c r="D17" s="111" t="s">
        <v>230</v>
      </c>
      <c r="E17" s="103">
        <v>0.1</v>
      </c>
      <c r="F17" s="104">
        <v>0.6</v>
      </c>
      <c r="G17" s="104">
        <v>0.3</v>
      </c>
      <c r="H17" s="104" t="s">
        <v>10</v>
      </c>
      <c r="I17" s="104">
        <v>1.4</v>
      </c>
      <c r="J17" s="151">
        <v>1.2</v>
      </c>
      <c r="K17" s="152" t="s">
        <v>10</v>
      </c>
      <c r="L17" s="99">
        <f t="shared" si="2"/>
        <v>3.5999999999999996</v>
      </c>
      <c r="M17" s="100">
        <f t="shared" si="3"/>
        <v>0.25714285714285712</v>
      </c>
      <c r="N17" s="107"/>
    </row>
    <row r="18" spans="1:18" s="109" customFormat="1">
      <c r="A18" s="110" t="s">
        <v>430</v>
      </c>
      <c r="B18" s="69" t="s">
        <v>4</v>
      </c>
      <c r="C18" s="69" t="s">
        <v>84</v>
      </c>
      <c r="D18" s="74" t="s">
        <v>375</v>
      </c>
      <c r="E18" s="103">
        <v>0.8</v>
      </c>
      <c r="F18" s="104">
        <v>1.8</v>
      </c>
      <c r="G18" s="105" t="s">
        <v>10</v>
      </c>
      <c r="H18" s="104">
        <v>0</v>
      </c>
      <c r="I18" s="104">
        <v>0.4</v>
      </c>
      <c r="J18" s="106">
        <v>0.1</v>
      </c>
      <c r="K18" s="107" t="s">
        <v>10</v>
      </c>
      <c r="L18" s="99">
        <f t="shared" si="2"/>
        <v>3.1</v>
      </c>
      <c r="M18" s="100">
        <f t="shared" si="3"/>
        <v>0.22142857142857145</v>
      </c>
      <c r="N18" s="107"/>
    </row>
    <row r="19" spans="1:18" s="109" customFormat="1">
      <c r="A19" s="110" t="s">
        <v>424</v>
      </c>
      <c r="B19" s="69" t="s">
        <v>4</v>
      </c>
      <c r="C19" s="69" t="s">
        <v>422</v>
      </c>
      <c r="D19" s="74" t="s">
        <v>423</v>
      </c>
      <c r="E19" s="103">
        <v>2</v>
      </c>
      <c r="F19" s="104">
        <v>0.5</v>
      </c>
      <c r="G19" s="105" t="s">
        <v>10</v>
      </c>
      <c r="H19" s="104">
        <v>0</v>
      </c>
      <c r="I19" s="104">
        <v>0.4</v>
      </c>
      <c r="J19" s="106" t="s">
        <v>10</v>
      </c>
      <c r="K19" s="107">
        <v>0.1</v>
      </c>
      <c r="L19" s="99">
        <f t="shared" si="2"/>
        <v>3</v>
      </c>
      <c r="M19" s="100">
        <f t="shared" si="3"/>
        <v>0.21428571428571427</v>
      </c>
      <c r="N19" s="107"/>
      <c r="O19" s="127"/>
      <c r="P19" s="126"/>
      <c r="Q19" s="128"/>
      <c r="R19" s="128"/>
    </row>
    <row r="20" spans="1:18" s="109" customFormat="1">
      <c r="A20" s="110" t="s">
        <v>399</v>
      </c>
      <c r="B20" s="105" t="s">
        <v>197</v>
      </c>
      <c r="C20" s="105" t="s">
        <v>198</v>
      </c>
      <c r="D20" s="111" t="s">
        <v>405</v>
      </c>
      <c r="E20" s="103">
        <v>0.2</v>
      </c>
      <c r="F20" s="104">
        <v>0.3</v>
      </c>
      <c r="G20" s="104">
        <v>0.2</v>
      </c>
      <c r="H20" s="104">
        <v>0</v>
      </c>
      <c r="I20" s="104">
        <v>0.6</v>
      </c>
      <c r="J20" s="151">
        <v>1.6</v>
      </c>
      <c r="K20" s="152">
        <v>0</v>
      </c>
      <c r="L20" s="99">
        <f t="shared" si="2"/>
        <v>2.9</v>
      </c>
      <c r="M20" s="100">
        <f t="shared" si="3"/>
        <v>0.20714285714285713</v>
      </c>
      <c r="N20" s="107"/>
      <c r="O20" s="114"/>
      <c r="P20" s="115"/>
    </row>
    <row r="21" spans="1:18" s="109" customFormat="1">
      <c r="A21" s="110" t="s">
        <v>420</v>
      </c>
      <c r="B21" s="105" t="s">
        <v>144</v>
      </c>
      <c r="C21" s="105" t="s">
        <v>145</v>
      </c>
      <c r="D21" s="111" t="s">
        <v>123</v>
      </c>
      <c r="E21" s="103">
        <v>0.2</v>
      </c>
      <c r="F21" s="104">
        <v>1.8</v>
      </c>
      <c r="G21" s="104">
        <v>0</v>
      </c>
      <c r="H21" s="104">
        <v>0</v>
      </c>
      <c r="I21" s="104" t="s">
        <v>10</v>
      </c>
      <c r="J21" s="151">
        <v>0.5</v>
      </c>
      <c r="K21" s="152">
        <v>0.2</v>
      </c>
      <c r="L21" s="99">
        <f t="shared" si="2"/>
        <v>2.7</v>
      </c>
      <c r="M21" s="100">
        <f t="shared" si="3"/>
        <v>0.19285714285714287</v>
      </c>
      <c r="N21" s="107"/>
    </row>
    <row r="22" spans="1:18" s="109" customFormat="1">
      <c r="A22" s="110" t="s">
        <v>404</v>
      </c>
      <c r="B22" s="105" t="s">
        <v>57</v>
      </c>
      <c r="C22" s="105" t="s">
        <v>403</v>
      </c>
      <c r="D22" s="111" t="s">
        <v>178</v>
      </c>
      <c r="E22" s="103">
        <v>0.2</v>
      </c>
      <c r="F22" s="104">
        <v>0.5</v>
      </c>
      <c r="G22" s="104">
        <v>0.1</v>
      </c>
      <c r="H22" s="104" t="s">
        <v>10</v>
      </c>
      <c r="I22" s="104">
        <v>1.8</v>
      </c>
      <c r="J22" s="151" t="s">
        <v>10</v>
      </c>
      <c r="K22" s="152">
        <v>0.1</v>
      </c>
      <c r="L22" s="99">
        <f t="shared" si="2"/>
        <v>2.7</v>
      </c>
      <c r="M22" s="100">
        <f t="shared" si="3"/>
        <v>0.19285714285714287</v>
      </c>
      <c r="N22" s="107"/>
      <c r="O22" s="108"/>
      <c r="P22" s="108"/>
    </row>
    <row r="23" spans="1:18" s="109" customFormat="1">
      <c r="A23" s="110" t="s">
        <v>440</v>
      </c>
      <c r="B23" s="105" t="s">
        <v>23</v>
      </c>
      <c r="C23" s="105" t="s">
        <v>439</v>
      </c>
      <c r="D23" s="111" t="s">
        <v>111</v>
      </c>
      <c r="E23" s="103" t="s">
        <v>10</v>
      </c>
      <c r="F23" s="104" t="s">
        <v>10</v>
      </c>
      <c r="G23" s="104">
        <v>0.1</v>
      </c>
      <c r="H23" s="104" t="s">
        <v>10</v>
      </c>
      <c r="I23" s="104">
        <v>2</v>
      </c>
      <c r="J23" s="151" t="s">
        <v>10</v>
      </c>
      <c r="K23" s="152" t="s">
        <v>10</v>
      </c>
      <c r="L23" s="99">
        <f t="shared" si="2"/>
        <v>2.1</v>
      </c>
      <c r="M23" s="100">
        <f t="shared" si="3"/>
        <v>0.15</v>
      </c>
      <c r="N23" s="107"/>
      <c r="O23" s="108"/>
      <c r="P23" s="108"/>
    </row>
    <row r="24" spans="1:18" s="146" customFormat="1">
      <c r="A24" s="110" t="s">
        <v>415</v>
      </c>
      <c r="B24" s="105" t="s">
        <v>51</v>
      </c>
      <c r="C24" s="105" t="s">
        <v>195</v>
      </c>
      <c r="D24" s="111" t="s">
        <v>92</v>
      </c>
      <c r="E24" s="103">
        <v>1</v>
      </c>
      <c r="F24" s="104">
        <v>0.5</v>
      </c>
      <c r="G24" s="104">
        <v>0.4</v>
      </c>
      <c r="H24" s="104">
        <v>0</v>
      </c>
      <c r="I24" s="104" t="s">
        <v>10</v>
      </c>
      <c r="J24" s="151" t="s">
        <v>10</v>
      </c>
      <c r="K24" s="152" t="s">
        <v>10</v>
      </c>
      <c r="L24" s="99">
        <f t="shared" si="2"/>
        <v>1.9</v>
      </c>
      <c r="M24" s="100">
        <f t="shared" si="3"/>
        <v>0.1357142857142857</v>
      </c>
      <c r="N24" s="107"/>
      <c r="O24" s="109"/>
      <c r="P24" s="109"/>
      <c r="Q24" s="109"/>
      <c r="R24" s="109"/>
    </row>
    <row r="25" spans="1:18" s="109" customFormat="1">
      <c r="A25" s="110" t="s">
        <v>412</v>
      </c>
      <c r="B25" s="105" t="s">
        <v>190</v>
      </c>
      <c r="C25" s="105" t="s">
        <v>191</v>
      </c>
      <c r="D25" s="111" t="s">
        <v>178</v>
      </c>
      <c r="E25" s="103">
        <v>0.2</v>
      </c>
      <c r="F25" s="104" t="s">
        <v>10</v>
      </c>
      <c r="G25" s="104">
        <v>1</v>
      </c>
      <c r="H25" s="104">
        <v>0</v>
      </c>
      <c r="I25" s="104">
        <v>0.1</v>
      </c>
      <c r="J25" s="151">
        <v>0.2</v>
      </c>
      <c r="K25" s="152" t="s">
        <v>10</v>
      </c>
      <c r="L25" s="99">
        <f t="shared" si="2"/>
        <v>1.5</v>
      </c>
      <c r="M25" s="100">
        <f t="shared" si="3"/>
        <v>0.10714285714285714</v>
      </c>
      <c r="N25" s="107"/>
    </row>
    <row r="26" spans="1:18" s="109" customFormat="1">
      <c r="A26" s="110" t="s">
        <v>431</v>
      </c>
      <c r="B26" s="105" t="s">
        <v>281</v>
      </c>
      <c r="C26" s="105" t="s">
        <v>282</v>
      </c>
      <c r="D26" s="111" t="s">
        <v>260</v>
      </c>
      <c r="E26" s="103">
        <v>0.5</v>
      </c>
      <c r="F26" s="104">
        <v>0.3</v>
      </c>
      <c r="G26" s="104">
        <v>0.2</v>
      </c>
      <c r="H26" s="104">
        <v>0</v>
      </c>
      <c r="I26" s="104">
        <v>0.2</v>
      </c>
      <c r="J26" s="151">
        <v>0.2</v>
      </c>
      <c r="K26" s="152">
        <v>0.1</v>
      </c>
      <c r="L26" s="99">
        <f t="shared" si="2"/>
        <v>1.5</v>
      </c>
      <c r="M26" s="100">
        <f t="shared" si="3"/>
        <v>0.10714285714285714</v>
      </c>
      <c r="N26" s="107"/>
    </row>
    <row r="27" spans="1:18" s="109" customFormat="1">
      <c r="A27" s="110" t="s">
        <v>418</v>
      </c>
      <c r="B27" s="105" t="s">
        <v>90</v>
      </c>
      <c r="C27" s="105" t="s">
        <v>91</v>
      </c>
      <c r="D27" s="111" t="s">
        <v>92</v>
      </c>
      <c r="E27" s="103"/>
      <c r="F27" s="104"/>
      <c r="G27" s="104"/>
      <c r="H27" s="104"/>
      <c r="I27" s="104"/>
      <c r="J27" s="151"/>
      <c r="K27" s="152"/>
      <c r="L27" s="99"/>
      <c r="M27" s="100"/>
      <c r="N27" s="130"/>
      <c r="O27" s="108"/>
      <c r="P27" s="108"/>
    </row>
    <row r="28" spans="1:18" s="109" customFormat="1">
      <c r="A28" s="110" t="s">
        <v>406</v>
      </c>
      <c r="B28" s="105" t="s">
        <v>55</v>
      </c>
      <c r="C28" s="105" t="s">
        <v>152</v>
      </c>
      <c r="D28" s="111" t="s">
        <v>116</v>
      </c>
      <c r="E28" s="103"/>
      <c r="F28" s="104"/>
      <c r="G28" s="104"/>
      <c r="H28" s="104"/>
      <c r="I28" s="104"/>
      <c r="J28" s="151"/>
      <c r="K28" s="152"/>
      <c r="L28" s="99"/>
      <c r="M28" s="100"/>
      <c r="N28" s="107"/>
      <c r="O28" s="108"/>
      <c r="P28" s="108"/>
    </row>
    <row r="29" spans="1:18" s="109" customFormat="1">
      <c r="A29" s="139" t="s">
        <v>437</v>
      </c>
      <c r="B29" s="140" t="s">
        <v>210</v>
      </c>
      <c r="C29" s="140" t="s">
        <v>211</v>
      </c>
      <c r="D29" s="141" t="s">
        <v>92</v>
      </c>
      <c r="E29" s="142"/>
      <c r="F29" s="143"/>
      <c r="G29" s="143"/>
      <c r="H29" s="143"/>
      <c r="I29" s="143"/>
      <c r="J29" s="143"/>
      <c r="K29" s="156"/>
      <c r="L29" s="99"/>
      <c r="M29" s="100"/>
      <c r="N29" s="141"/>
      <c r="O29" s="144"/>
      <c r="P29" s="145"/>
      <c r="Q29" s="146"/>
      <c r="R29" s="146"/>
    </row>
    <row r="30" spans="1:18" s="109" customFormat="1">
      <c r="A30" s="110" t="s">
        <v>433</v>
      </c>
      <c r="B30" s="105" t="s">
        <v>236</v>
      </c>
      <c r="C30" s="105" t="s">
        <v>237</v>
      </c>
      <c r="D30" s="111" t="s">
        <v>230</v>
      </c>
      <c r="E30" s="103"/>
      <c r="F30" s="104"/>
      <c r="G30" s="104"/>
      <c r="H30" s="104"/>
      <c r="I30" s="104"/>
      <c r="J30" s="151"/>
      <c r="K30" s="152"/>
      <c r="L30" s="99"/>
      <c r="M30" s="100"/>
      <c r="N30" s="107"/>
      <c r="O30" s="114"/>
      <c r="P30" s="108"/>
    </row>
    <row r="31" spans="1:18" s="109" customFormat="1">
      <c r="A31" s="110" t="s">
        <v>426</v>
      </c>
      <c r="B31" s="105" t="s">
        <v>425</v>
      </c>
      <c r="C31" s="105" t="s">
        <v>48</v>
      </c>
      <c r="D31" s="111" t="s">
        <v>123</v>
      </c>
      <c r="E31" s="103"/>
      <c r="F31" s="104"/>
      <c r="G31" s="104"/>
      <c r="H31" s="104"/>
      <c r="I31" s="104"/>
      <c r="J31" s="151"/>
      <c r="K31" s="152"/>
      <c r="L31" s="99"/>
      <c r="M31" s="100"/>
      <c r="N31" s="107"/>
      <c r="O31" s="108"/>
      <c r="P31" s="108"/>
    </row>
    <row r="32" spans="1:18" s="109" customFormat="1">
      <c r="A32" s="110" t="s">
        <v>414</v>
      </c>
      <c r="B32" s="105" t="s">
        <v>26</v>
      </c>
      <c r="C32" s="105" t="s">
        <v>147</v>
      </c>
      <c r="D32" s="111" t="s">
        <v>92</v>
      </c>
      <c r="E32" s="103"/>
      <c r="F32" s="104"/>
      <c r="G32" s="104"/>
      <c r="H32" s="104"/>
      <c r="I32" s="104"/>
      <c r="J32" s="151"/>
      <c r="K32" s="152"/>
      <c r="L32" s="99"/>
      <c r="M32" s="100"/>
      <c r="N32" s="107"/>
      <c r="O32" s="108"/>
      <c r="P32" s="108"/>
    </row>
    <row r="33" spans="1:18" s="109" customFormat="1">
      <c r="A33" s="110" t="s">
        <v>419</v>
      </c>
      <c r="B33" s="105" t="s">
        <v>192</v>
      </c>
      <c r="C33" s="105" t="s">
        <v>193</v>
      </c>
      <c r="D33" s="111" t="s">
        <v>194</v>
      </c>
      <c r="E33" s="103"/>
      <c r="F33" s="104"/>
      <c r="G33" s="104"/>
      <c r="H33" s="104"/>
      <c r="I33" s="104"/>
      <c r="J33" s="151"/>
      <c r="K33" s="152"/>
      <c r="L33" s="99"/>
      <c r="M33" s="100"/>
      <c r="N33" s="107"/>
    </row>
    <row r="34" spans="1:18" s="109" customFormat="1">
      <c r="A34" s="110" t="s">
        <v>413</v>
      </c>
      <c r="B34" s="105" t="s">
        <v>25</v>
      </c>
      <c r="C34" s="105" t="s">
        <v>271</v>
      </c>
      <c r="D34" s="111" t="s">
        <v>263</v>
      </c>
      <c r="E34" s="103"/>
      <c r="F34" s="104"/>
      <c r="G34" s="104"/>
      <c r="H34" s="104"/>
      <c r="I34" s="104"/>
      <c r="J34" s="151"/>
      <c r="K34" s="152"/>
      <c r="L34" s="99"/>
      <c r="M34" s="100"/>
      <c r="N34" s="107"/>
    </row>
    <row r="35" spans="1:18" s="128" customFormat="1">
      <c r="A35" s="110" t="s">
        <v>438</v>
      </c>
      <c r="B35" s="163" t="s">
        <v>113</v>
      </c>
      <c r="C35" s="164" t="s">
        <v>227</v>
      </c>
      <c r="D35" s="165" t="s">
        <v>92</v>
      </c>
      <c r="E35" s="103"/>
      <c r="F35" s="104"/>
      <c r="G35" s="104"/>
      <c r="H35" s="104"/>
      <c r="I35" s="104"/>
      <c r="J35" s="151"/>
      <c r="K35" s="152"/>
      <c r="L35" s="99"/>
      <c r="M35" s="100"/>
      <c r="N35" s="107"/>
      <c r="O35" s="109"/>
      <c r="P35" s="109"/>
      <c r="Q35" s="109"/>
      <c r="R35" s="109"/>
    </row>
    <row r="36" spans="1:18" s="109" customFormat="1" ht="13.5" thickBot="1">
      <c r="A36" s="110" t="s">
        <v>402</v>
      </c>
      <c r="B36" s="163" t="s">
        <v>70</v>
      </c>
      <c r="C36" s="164" t="s">
        <v>110</v>
      </c>
      <c r="D36" s="158" t="s">
        <v>111</v>
      </c>
      <c r="E36" s="103"/>
      <c r="F36" s="104"/>
      <c r="G36" s="104"/>
      <c r="H36" s="104"/>
      <c r="I36" s="104"/>
      <c r="J36" s="151"/>
      <c r="K36" s="152"/>
      <c r="L36" s="99"/>
      <c r="M36" s="100"/>
      <c r="N36" s="130"/>
      <c r="O36" s="108"/>
      <c r="P36" s="108"/>
    </row>
    <row r="37" spans="1:18" ht="13.5" thickTop="1">
      <c r="A37" s="323" t="s">
        <v>505</v>
      </c>
      <c r="B37" s="323"/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</row>
    <row r="38" spans="1:18">
      <c r="B38" s="138" t="s">
        <v>504</v>
      </c>
      <c r="C38" s="4"/>
      <c r="D38" s="4"/>
    </row>
    <row r="39" spans="1:18">
      <c r="B39" s="4"/>
      <c r="C39" s="4"/>
      <c r="D39" s="4"/>
    </row>
    <row r="40" spans="1:18">
      <c r="B40" s="138" t="s">
        <v>81</v>
      </c>
      <c r="C40" s="4"/>
      <c r="D40" s="4"/>
    </row>
    <row r="41" spans="1:18">
      <c r="B41" s="4"/>
      <c r="C41" s="4"/>
      <c r="D41" s="4"/>
    </row>
    <row r="42" spans="1:18">
      <c r="B42" s="138" t="s">
        <v>79</v>
      </c>
      <c r="C42" s="4"/>
      <c r="D42" s="4"/>
    </row>
  </sheetData>
  <sortState ref="A27:R36">
    <sortCondition ref="C27:C36"/>
  </sortState>
  <mergeCells count="2">
    <mergeCell ref="A1:N1"/>
    <mergeCell ref="A37:M37"/>
  </mergeCells>
  <phoneticPr fontId="0" type="noConversion"/>
  <pageMargins left="0.59055118110236227" right="0.6692913385826772" top="0.85" bottom="0.98" header="0.51181102362204722" footer="0.51181102362204722"/>
  <pageSetup paperSize="9" orientation="landscape" r:id="rId1"/>
  <headerFooter alignWithMargins="0">
    <oddFooter>&amp;CLapa &amp;P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RowHeight="12.75"/>
  <cols>
    <col min="1" max="1" width="5.7109375" style="2" customWidth="1"/>
    <col min="2" max="2" width="14.85546875" style="2" customWidth="1"/>
    <col min="3" max="3" width="12" style="2" bestFit="1" customWidth="1"/>
    <col min="4" max="4" width="38.42578125" style="2" bestFit="1" customWidth="1"/>
    <col min="5" max="11" width="4.42578125" style="2" customWidth="1"/>
    <col min="12" max="12" width="6.28515625" style="2" bestFit="1" customWidth="1"/>
    <col min="13" max="13" width="8.28515625" style="3" bestFit="1" customWidth="1"/>
    <col min="14" max="14" width="7.7109375" style="2" customWidth="1"/>
    <col min="15" max="16384" width="9.140625" style="2"/>
  </cols>
  <sheetData>
    <row r="1" spans="1:18" ht="24" customHeight="1" thickBot="1">
      <c r="A1" s="322" t="s">
        <v>219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8" s="7" customFormat="1" ht="14.25" thickTop="1" thickBot="1">
      <c r="A2" s="36" t="s">
        <v>0</v>
      </c>
      <c r="B2" s="36" t="s">
        <v>1</v>
      </c>
      <c r="C2" s="37" t="s">
        <v>2</v>
      </c>
      <c r="D2" s="38" t="s">
        <v>3</v>
      </c>
      <c r="E2" s="12" t="s">
        <v>11</v>
      </c>
      <c r="F2" s="13" t="s">
        <v>12</v>
      </c>
      <c r="G2" s="13" t="s">
        <v>13</v>
      </c>
      <c r="H2" s="13" t="s">
        <v>49</v>
      </c>
      <c r="I2" s="13" t="s">
        <v>46</v>
      </c>
      <c r="J2" s="13" t="s">
        <v>47</v>
      </c>
      <c r="K2" s="14" t="s">
        <v>20</v>
      </c>
      <c r="L2" s="33" t="s">
        <v>9</v>
      </c>
      <c r="M2" s="39" t="s">
        <v>18</v>
      </c>
      <c r="N2" s="37" t="s">
        <v>19</v>
      </c>
      <c r="O2" s="6"/>
    </row>
    <row r="3" spans="1:18" s="4" customFormat="1" ht="13.5" thickTop="1">
      <c r="A3" s="348" t="s">
        <v>345</v>
      </c>
      <c r="B3" s="293" t="s">
        <v>291</v>
      </c>
      <c r="C3" s="294" t="s">
        <v>292</v>
      </c>
      <c r="D3" s="295" t="s">
        <v>222</v>
      </c>
      <c r="E3" s="349">
        <v>2</v>
      </c>
      <c r="F3" s="350">
        <v>2</v>
      </c>
      <c r="G3" s="350">
        <v>2</v>
      </c>
      <c r="H3" s="350">
        <v>1.5</v>
      </c>
      <c r="I3" s="350">
        <v>2</v>
      </c>
      <c r="J3" s="350">
        <v>2</v>
      </c>
      <c r="K3" s="351">
        <v>2</v>
      </c>
      <c r="L3" s="336">
        <f t="shared" ref="L3:L10" si="0">SUM(E3:K3)</f>
        <v>13.5</v>
      </c>
      <c r="M3" s="337">
        <f t="shared" ref="M3:M10" si="1">L3/14</f>
        <v>0.9642857142857143</v>
      </c>
      <c r="N3" s="295" t="s">
        <v>506</v>
      </c>
      <c r="O3" s="112"/>
      <c r="P3" s="112"/>
      <c r="Q3" s="112"/>
      <c r="R3" s="112"/>
    </row>
    <row r="4" spans="1:18" s="4" customFormat="1">
      <c r="A4" s="352" t="s">
        <v>300</v>
      </c>
      <c r="B4" s="353" t="s">
        <v>6</v>
      </c>
      <c r="C4" s="354" t="s">
        <v>93</v>
      </c>
      <c r="D4" s="355" t="s">
        <v>89</v>
      </c>
      <c r="E4" s="356">
        <v>1.6</v>
      </c>
      <c r="F4" s="357">
        <v>2</v>
      </c>
      <c r="G4" s="357">
        <v>1.9</v>
      </c>
      <c r="H4" s="357">
        <v>1.5</v>
      </c>
      <c r="I4" s="357">
        <v>2</v>
      </c>
      <c r="J4" s="357">
        <v>2</v>
      </c>
      <c r="K4" s="358">
        <v>2</v>
      </c>
      <c r="L4" s="336">
        <f t="shared" si="0"/>
        <v>13</v>
      </c>
      <c r="M4" s="337">
        <f t="shared" si="1"/>
        <v>0.9285714285714286</v>
      </c>
      <c r="N4" s="296" t="s">
        <v>506</v>
      </c>
    </row>
    <row r="5" spans="1:18" s="4" customFormat="1">
      <c r="A5" s="297" t="s">
        <v>304</v>
      </c>
      <c r="B5" s="284" t="s">
        <v>5</v>
      </c>
      <c r="C5" s="273" t="s">
        <v>303</v>
      </c>
      <c r="D5" s="285" t="s">
        <v>207</v>
      </c>
      <c r="E5" s="298">
        <v>0.9</v>
      </c>
      <c r="F5" s="299">
        <v>2</v>
      </c>
      <c r="G5" s="299">
        <v>1.8</v>
      </c>
      <c r="H5" s="299">
        <v>0.1</v>
      </c>
      <c r="I5" s="299">
        <v>2</v>
      </c>
      <c r="J5" s="299">
        <v>2</v>
      </c>
      <c r="K5" s="300" t="s">
        <v>10</v>
      </c>
      <c r="L5" s="336">
        <f t="shared" si="0"/>
        <v>8.8000000000000007</v>
      </c>
      <c r="M5" s="337">
        <f t="shared" si="1"/>
        <v>0.62857142857142867</v>
      </c>
      <c r="N5" s="295" t="s">
        <v>508</v>
      </c>
    </row>
    <row r="6" spans="1:18" s="4" customFormat="1">
      <c r="A6" s="297" t="s">
        <v>325</v>
      </c>
      <c r="B6" s="293" t="s">
        <v>240</v>
      </c>
      <c r="C6" s="294" t="s">
        <v>241</v>
      </c>
      <c r="D6" s="295" t="s">
        <v>230</v>
      </c>
      <c r="E6" s="298">
        <v>1.8</v>
      </c>
      <c r="F6" s="299">
        <v>2</v>
      </c>
      <c r="G6" s="299">
        <v>0.5</v>
      </c>
      <c r="H6" s="299">
        <v>1.5</v>
      </c>
      <c r="I6" s="299">
        <v>1.8</v>
      </c>
      <c r="J6" s="299">
        <v>0.4</v>
      </c>
      <c r="K6" s="300">
        <v>0.2</v>
      </c>
      <c r="L6" s="336">
        <f t="shared" si="0"/>
        <v>8.1999999999999993</v>
      </c>
      <c r="M6" s="337">
        <f t="shared" si="1"/>
        <v>0.58571428571428563</v>
      </c>
      <c r="N6" s="301" t="s">
        <v>508</v>
      </c>
    </row>
    <row r="7" spans="1:18" s="112" customFormat="1">
      <c r="A7" s="302" t="s">
        <v>332</v>
      </c>
      <c r="B7" s="303" t="s">
        <v>29</v>
      </c>
      <c r="C7" s="303" t="s">
        <v>331</v>
      </c>
      <c r="D7" s="304" t="s">
        <v>333</v>
      </c>
      <c r="E7" s="305">
        <v>1</v>
      </c>
      <c r="F7" s="306">
        <v>1.8</v>
      </c>
      <c r="G7" s="306">
        <v>1.4</v>
      </c>
      <c r="H7" s="306">
        <v>0</v>
      </c>
      <c r="I7" s="306">
        <v>1.9</v>
      </c>
      <c r="J7" s="306">
        <v>2</v>
      </c>
      <c r="K7" s="307">
        <v>0.1</v>
      </c>
      <c r="L7" s="336">
        <f t="shared" si="0"/>
        <v>8.1999999999999993</v>
      </c>
      <c r="M7" s="337">
        <f t="shared" si="1"/>
        <v>0.58571428571428563</v>
      </c>
      <c r="N7" s="301" t="s">
        <v>508</v>
      </c>
      <c r="O7" s="4"/>
      <c r="P7" s="4"/>
      <c r="Q7" s="4"/>
      <c r="R7" s="4"/>
    </row>
    <row r="8" spans="1:18" s="4" customFormat="1">
      <c r="A8" s="297" t="s">
        <v>328</v>
      </c>
      <c r="B8" s="293" t="s">
        <v>58</v>
      </c>
      <c r="C8" s="294" t="s">
        <v>35</v>
      </c>
      <c r="D8" s="295" t="s">
        <v>333</v>
      </c>
      <c r="E8" s="298">
        <v>1.5</v>
      </c>
      <c r="F8" s="299">
        <v>2</v>
      </c>
      <c r="G8" s="299">
        <v>1</v>
      </c>
      <c r="H8" s="299">
        <v>0</v>
      </c>
      <c r="I8" s="299">
        <v>2</v>
      </c>
      <c r="J8" s="299" t="s">
        <v>10</v>
      </c>
      <c r="K8" s="300">
        <v>0.1</v>
      </c>
      <c r="L8" s="336">
        <f t="shared" si="0"/>
        <v>6.6</v>
      </c>
      <c r="M8" s="337">
        <f t="shared" si="1"/>
        <v>0.47142857142857142</v>
      </c>
      <c r="N8" s="295" t="s">
        <v>509</v>
      </c>
    </row>
    <row r="9" spans="1:18" s="4" customFormat="1">
      <c r="A9" s="297" t="s">
        <v>324</v>
      </c>
      <c r="B9" s="293" t="s">
        <v>206</v>
      </c>
      <c r="C9" s="294" t="s">
        <v>323</v>
      </c>
      <c r="D9" s="295" t="s">
        <v>207</v>
      </c>
      <c r="E9" s="298">
        <v>0.5</v>
      </c>
      <c r="F9" s="299">
        <v>2</v>
      </c>
      <c r="G9" s="299" t="s">
        <v>10</v>
      </c>
      <c r="H9" s="299" t="s">
        <v>10</v>
      </c>
      <c r="I9" s="299">
        <v>1.9</v>
      </c>
      <c r="J9" s="299">
        <v>2</v>
      </c>
      <c r="K9" s="300" t="s">
        <v>10</v>
      </c>
      <c r="L9" s="336">
        <f t="shared" si="0"/>
        <v>6.4</v>
      </c>
      <c r="M9" s="337">
        <f t="shared" si="1"/>
        <v>0.45714285714285718</v>
      </c>
      <c r="N9" s="295" t="s">
        <v>509</v>
      </c>
    </row>
    <row r="10" spans="1:18" s="4" customFormat="1" ht="13.5" thickBot="1">
      <c r="A10" s="308" t="s">
        <v>319</v>
      </c>
      <c r="B10" s="309" t="s">
        <v>23</v>
      </c>
      <c r="C10" s="265" t="s">
        <v>40</v>
      </c>
      <c r="D10" s="309" t="s">
        <v>503</v>
      </c>
      <c r="E10" s="310">
        <v>1.5</v>
      </c>
      <c r="F10" s="311">
        <v>0.6</v>
      </c>
      <c r="G10" s="311">
        <v>0.5</v>
      </c>
      <c r="H10" s="311">
        <v>0</v>
      </c>
      <c r="I10" s="311">
        <v>2</v>
      </c>
      <c r="J10" s="311">
        <v>1.5</v>
      </c>
      <c r="K10" s="312">
        <v>0.2</v>
      </c>
      <c r="L10" s="359">
        <f t="shared" si="0"/>
        <v>6.3</v>
      </c>
      <c r="M10" s="360">
        <f t="shared" si="1"/>
        <v>0.45</v>
      </c>
      <c r="N10" s="295" t="s">
        <v>509</v>
      </c>
    </row>
    <row r="11" spans="1:18" s="4" customFormat="1">
      <c r="A11" s="233" t="s">
        <v>322</v>
      </c>
      <c r="B11" s="234" t="s">
        <v>61</v>
      </c>
      <c r="C11" s="235" t="s">
        <v>62</v>
      </c>
      <c r="D11" s="236" t="s">
        <v>136</v>
      </c>
      <c r="E11" s="79">
        <v>0.4</v>
      </c>
      <c r="F11" s="162">
        <v>1</v>
      </c>
      <c r="G11" s="162">
        <v>0.1</v>
      </c>
      <c r="H11" s="162">
        <v>1</v>
      </c>
      <c r="I11" s="162">
        <v>0.8</v>
      </c>
      <c r="J11" s="162">
        <v>1.5</v>
      </c>
      <c r="K11" s="237">
        <v>0.1</v>
      </c>
      <c r="L11" s="99">
        <f t="shared" ref="L11:L25" si="2">SUM(E11:K11)</f>
        <v>4.8999999999999995</v>
      </c>
      <c r="M11" s="100">
        <f t="shared" ref="M11:M25" si="3">L11/14</f>
        <v>0.35</v>
      </c>
      <c r="N11" s="238"/>
    </row>
    <row r="12" spans="1:18" s="4" customFormat="1">
      <c r="A12" s="15" t="s">
        <v>326</v>
      </c>
      <c r="B12" s="54" t="s">
        <v>204</v>
      </c>
      <c r="C12" s="55" t="s">
        <v>205</v>
      </c>
      <c r="D12" s="78" t="s">
        <v>95</v>
      </c>
      <c r="E12" s="56">
        <v>0.2</v>
      </c>
      <c r="F12" s="57">
        <v>2</v>
      </c>
      <c r="G12" s="57">
        <v>0.1</v>
      </c>
      <c r="H12" s="57" t="s">
        <v>10</v>
      </c>
      <c r="I12" s="57">
        <v>2</v>
      </c>
      <c r="J12" s="57" t="s">
        <v>10</v>
      </c>
      <c r="K12" s="58" t="s">
        <v>10</v>
      </c>
      <c r="L12" s="99">
        <f t="shared" si="2"/>
        <v>4.3000000000000007</v>
      </c>
      <c r="M12" s="100">
        <f t="shared" si="3"/>
        <v>0.30714285714285722</v>
      </c>
      <c r="N12" s="78"/>
    </row>
    <row r="13" spans="1:18" s="4" customFormat="1">
      <c r="A13" s="15" t="s">
        <v>312</v>
      </c>
      <c r="B13" s="54" t="s">
        <v>59</v>
      </c>
      <c r="C13" s="55" t="s">
        <v>60</v>
      </c>
      <c r="D13" s="78" t="s">
        <v>336</v>
      </c>
      <c r="E13" s="56">
        <v>0.6</v>
      </c>
      <c r="F13" s="57">
        <v>2</v>
      </c>
      <c r="G13" s="57">
        <v>1</v>
      </c>
      <c r="H13" s="57">
        <v>0</v>
      </c>
      <c r="I13" s="57">
        <v>0.5</v>
      </c>
      <c r="J13" s="57" t="s">
        <v>10</v>
      </c>
      <c r="K13" s="58" t="s">
        <v>10</v>
      </c>
      <c r="L13" s="99">
        <f t="shared" si="2"/>
        <v>4.0999999999999996</v>
      </c>
      <c r="M13" s="100">
        <f t="shared" si="3"/>
        <v>0.29285714285714282</v>
      </c>
      <c r="N13" s="78"/>
    </row>
    <row r="14" spans="1:18" s="4" customFormat="1">
      <c r="A14" s="15" t="s">
        <v>299</v>
      </c>
      <c r="B14" s="54" t="s">
        <v>4</v>
      </c>
      <c r="C14" s="55" t="s">
        <v>288</v>
      </c>
      <c r="D14" s="78" t="s">
        <v>289</v>
      </c>
      <c r="E14" s="56">
        <v>0.1</v>
      </c>
      <c r="F14" s="57">
        <v>1.8</v>
      </c>
      <c r="G14" s="57">
        <v>0.2</v>
      </c>
      <c r="H14" s="57">
        <v>0</v>
      </c>
      <c r="I14" s="57">
        <v>1.6</v>
      </c>
      <c r="J14" s="57">
        <v>0.2</v>
      </c>
      <c r="K14" s="58">
        <v>0.1</v>
      </c>
      <c r="L14" s="99">
        <f t="shared" si="2"/>
        <v>4</v>
      </c>
      <c r="M14" s="100">
        <f t="shared" si="3"/>
        <v>0.2857142857142857</v>
      </c>
      <c r="N14" s="78"/>
    </row>
    <row r="15" spans="1:18" s="4" customFormat="1">
      <c r="A15" s="15" t="s">
        <v>337</v>
      </c>
      <c r="B15" s="54" t="s">
        <v>142</v>
      </c>
      <c r="C15" s="55" t="s">
        <v>159</v>
      </c>
      <c r="D15" s="78" t="s">
        <v>95</v>
      </c>
      <c r="E15" s="56">
        <v>0.5</v>
      </c>
      <c r="F15" s="57">
        <v>1.6</v>
      </c>
      <c r="G15" s="57">
        <v>0.2</v>
      </c>
      <c r="H15" s="57">
        <v>0</v>
      </c>
      <c r="I15" s="57">
        <v>1.5</v>
      </c>
      <c r="J15" s="57" t="s">
        <v>10</v>
      </c>
      <c r="K15" s="58" t="s">
        <v>10</v>
      </c>
      <c r="L15" s="99">
        <f t="shared" si="2"/>
        <v>3.8000000000000003</v>
      </c>
      <c r="M15" s="100">
        <f t="shared" si="3"/>
        <v>0.27142857142857146</v>
      </c>
      <c r="N15" s="78"/>
      <c r="O15" s="2"/>
      <c r="P15" s="2"/>
      <c r="Q15" s="2"/>
      <c r="R15" s="2"/>
    </row>
    <row r="16" spans="1:18" s="4" customFormat="1">
      <c r="A16" s="15" t="s">
        <v>305</v>
      </c>
      <c r="B16" s="54" t="s">
        <v>228</v>
      </c>
      <c r="C16" s="55" t="s">
        <v>229</v>
      </c>
      <c r="D16" s="78" t="s">
        <v>230</v>
      </c>
      <c r="E16" s="56">
        <v>1</v>
      </c>
      <c r="F16" s="57" t="s">
        <v>10</v>
      </c>
      <c r="G16" s="57">
        <v>0.2</v>
      </c>
      <c r="H16" s="57">
        <v>0.1</v>
      </c>
      <c r="I16" s="57">
        <v>2</v>
      </c>
      <c r="J16" s="57" t="s">
        <v>10</v>
      </c>
      <c r="K16" s="58" t="s">
        <v>10</v>
      </c>
      <c r="L16" s="99">
        <f t="shared" si="2"/>
        <v>3.3</v>
      </c>
      <c r="M16" s="100">
        <f t="shared" si="3"/>
        <v>0.23571428571428571</v>
      </c>
      <c r="N16" s="78"/>
    </row>
    <row r="17" spans="1:15" s="4" customFormat="1">
      <c r="A17" s="15" t="s">
        <v>329</v>
      </c>
      <c r="B17" s="54" t="s">
        <v>233</v>
      </c>
      <c r="C17" s="55" t="s">
        <v>234</v>
      </c>
      <c r="D17" s="78" t="s">
        <v>230</v>
      </c>
      <c r="E17" s="56">
        <v>0.2</v>
      </c>
      <c r="F17" s="57">
        <v>0.5</v>
      </c>
      <c r="G17" s="57">
        <v>0.7</v>
      </c>
      <c r="H17" s="57">
        <v>0.1</v>
      </c>
      <c r="I17" s="57">
        <v>1.2</v>
      </c>
      <c r="J17" s="57">
        <v>0.2</v>
      </c>
      <c r="K17" s="58">
        <v>0.1</v>
      </c>
      <c r="L17" s="99">
        <f t="shared" si="2"/>
        <v>3.0000000000000004</v>
      </c>
      <c r="M17" s="100">
        <f t="shared" si="3"/>
        <v>0.21428571428571433</v>
      </c>
      <c r="N17" s="78"/>
    </row>
    <row r="18" spans="1:15" s="4" customFormat="1">
      <c r="A18" s="15" t="s">
        <v>330</v>
      </c>
      <c r="B18" s="54" t="s">
        <v>157</v>
      </c>
      <c r="C18" s="55" t="s">
        <v>158</v>
      </c>
      <c r="D18" s="78" t="s">
        <v>95</v>
      </c>
      <c r="E18" s="56">
        <v>0.3</v>
      </c>
      <c r="F18" s="157">
        <v>0.5</v>
      </c>
      <c r="G18" s="57">
        <v>0.5</v>
      </c>
      <c r="H18" s="57">
        <v>0.1</v>
      </c>
      <c r="I18" s="57">
        <v>1.6</v>
      </c>
      <c r="J18" s="57">
        <v>0</v>
      </c>
      <c r="K18" s="58" t="s">
        <v>10</v>
      </c>
      <c r="L18" s="99">
        <f t="shared" si="2"/>
        <v>3</v>
      </c>
      <c r="M18" s="100">
        <f t="shared" si="3"/>
        <v>0.21428571428571427</v>
      </c>
      <c r="N18" s="78"/>
    </row>
    <row r="19" spans="1:15" s="4" customFormat="1">
      <c r="A19" s="15" t="s">
        <v>306</v>
      </c>
      <c r="B19" s="54" t="s">
        <v>212</v>
      </c>
      <c r="C19" s="55" t="s">
        <v>118</v>
      </c>
      <c r="D19" s="78" t="s">
        <v>106</v>
      </c>
      <c r="E19" s="56">
        <v>0</v>
      </c>
      <c r="F19" s="57">
        <v>1.2</v>
      </c>
      <c r="G19" s="57">
        <v>1.2</v>
      </c>
      <c r="H19" s="57">
        <v>0.1</v>
      </c>
      <c r="I19" s="57">
        <v>0.2</v>
      </c>
      <c r="J19" s="57">
        <v>0.1</v>
      </c>
      <c r="K19" s="58">
        <v>0.1</v>
      </c>
      <c r="L19" s="99">
        <f t="shared" si="2"/>
        <v>2.9000000000000004</v>
      </c>
      <c r="M19" s="100">
        <f t="shared" si="3"/>
        <v>0.20714285714285716</v>
      </c>
      <c r="N19" s="78"/>
    </row>
    <row r="20" spans="1:15" s="4" customFormat="1">
      <c r="A20" s="15" t="s">
        <v>320</v>
      </c>
      <c r="B20" s="54" t="s">
        <v>30</v>
      </c>
      <c r="C20" s="55" t="s">
        <v>31</v>
      </c>
      <c r="D20" s="78" t="s">
        <v>321</v>
      </c>
      <c r="E20" s="56">
        <v>0</v>
      </c>
      <c r="F20" s="57">
        <v>2</v>
      </c>
      <c r="G20" s="57">
        <v>0.1</v>
      </c>
      <c r="H20" s="57" t="s">
        <v>10</v>
      </c>
      <c r="I20" s="57">
        <v>0.8</v>
      </c>
      <c r="J20" s="57">
        <v>0</v>
      </c>
      <c r="K20" s="58">
        <v>0</v>
      </c>
      <c r="L20" s="99">
        <f t="shared" si="2"/>
        <v>2.9000000000000004</v>
      </c>
      <c r="M20" s="100">
        <f t="shared" si="3"/>
        <v>0.20714285714285716</v>
      </c>
      <c r="N20" s="78"/>
    </row>
    <row r="21" spans="1:15" s="4" customFormat="1">
      <c r="A21" s="15" t="s">
        <v>339</v>
      </c>
      <c r="B21" s="54" t="s">
        <v>179</v>
      </c>
      <c r="C21" s="55" t="s">
        <v>338</v>
      </c>
      <c r="D21" s="78" t="s">
        <v>178</v>
      </c>
      <c r="E21" s="56">
        <v>0.7</v>
      </c>
      <c r="F21" s="57">
        <v>1.8</v>
      </c>
      <c r="G21" s="57">
        <v>0.3</v>
      </c>
      <c r="H21" s="57">
        <v>0.1</v>
      </c>
      <c r="I21" s="57" t="s">
        <v>10</v>
      </c>
      <c r="J21" s="57" t="s">
        <v>10</v>
      </c>
      <c r="K21" s="58">
        <v>0</v>
      </c>
      <c r="L21" s="99">
        <f t="shared" si="2"/>
        <v>2.9</v>
      </c>
      <c r="M21" s="100">
        <f t="shared" si="3"/>
        <v>0.20714285714285713</v>
      </c>
      <c r="N21" s="81"/>
    </row>
    <row r="22" spans="1:15" s="4" customFormat="1">
      <c r="A22" s="15" t="s">
        <v>343</v>
      </c>
      <c r="B22" s="54" t="s">
        <v>65</v>
      </c>
      <c r="C22" s="55" t="s">
        <v>66</v>
      </c>
      <c r="D22" s="78" t="s">
        <v>153</v>
      </c>
      <c r="E22" s="56">
        <v>0.6</v>
      </c>
      <c r="F22" s="57" t="s">
        <v>10</v>
      </c>
      <c r="G22" s="57" t="s">
        <v>10</v>
      </c>
      <c r="H22" s="57">
        <v>1.5</v>
      </c>
      <c r="I22" s="57" t="s">
        <v>10</v>
      </c>
      <c r="J22" s="57" t="s">
        <v>10</v>
      </c>
      <c r="K22" s="58" t="s">
        <v>10</v>
      </c>
      <c r="L22" s="99">
        <f t="shared" si="2"/>
        <v>2.1</v>
      </c>
      <c r="M22" s="100">
        <f t="shared" si="3"/>
        <v>0.15</v>
      </c>
      <c r="N22" s="80"/>
    </row>
    <row r="23" spans="1:15" s="4" customFormat="1">
      <c r="A23" s="15" t="s">
        <v>327</v>
      </c>
      <c r="B23" s="54" t="s">
        <v>34</v>
      </c>
      <c r="C23" s="55" t="s">
        <v>226</v>
      </c>
      <c r="D23" s="78" t="s">
        <v>89</v>
      </c>
      <c r="E23" s="56">
        <v>0.8</v>
      </c>
      <c r="F23" s="57" t="s">
        <v>10</v>
      </c>
      <c r="G23" s="57" t="s">
        <v>10</v>
      </c>
      <c r="H23" s="57">
        <v>0</v>
      </c>
      <c r="I23" s="57">
        <v>1.2</v>
      </c>
      <c r="J23" s="57" t="s">
        <v>10</v>
      </c>
      <c r="K23" s="58" t="s">
        <v>10</v>
      </c>
      <c r="L23" s="99">
        <f t="shared" si="2"/>
        <v>2</v>
      </c>
      <c r="M23" s="100">
        <f t="shared" si="3"/>
        <v>0.14285714285714285</v>
      </c>
      <c r="N23" s="78"/>
    </row>
    <row r="24" spans="1:15" s="4" customFormat="1">
      <c r="A24" s="15" t="s">
        <v>310</v>
      </c>
      <c r="B24" s="54" t="s">
        <v>248</v>
      </c>
      <c r="C24" s="55" t="s">
        <v>249</v>
      </c>
      <c r="D24" s="78" t="s">
        <v>230</v>
      </c>
      <c r="E24" s="56">
        <v>0.3</v>
      </c>
      <c r="F24" s="57">
        <v>0.2</v>
      </c>
      <c r="G24" s="57">
        <v>0</v>
      </c>
      <c r="H24" s="57">
        <v>0.7</v>
      </c>
      <c r="I24" s="57">
        <v>0.4</v>
      </c>
      <c r="J24" s="57">
        <v>0</v>
      </c>
      <c r="K24" s="58">
        <v>0.1</v>
      </c>
      <c r="L24" s="99">
        <f t="shared" si="2"/>
        <v>1.7000000000000002</v>
      </c>
      <c r="M24" s="100">
        <f t="shared" si="3"/>
        <v>0.12142857142857144</v>
      </c>
      <c r="N24" s="78"/>
    </row>
    <row r="25" spans="1:15" s="4" customFormat="1">
      <c r="A25" s="15" t="s">
        <v>302</v>
      </c>
      <c r="B25" s="97" t="s">
        <v>301</v>
      </c>
      <c r="C25" s="19" t="s">
        <v>158</v>
      </c>
      <c r="D25" s="98" t="s">
        <v>95</v>
      </c>
      <c r="E25" s="56">
        <v>0.3</v>
      </c>
      <c r="F25" s="57">
        <v>0.4</v>
      </c>
      <c r="G25" s="57">
        <v>0.1</v>
      </c>
      <c r="H25" s="57">
        <v>0.2</v>
      </c>
      <c r="I25" s="57">
        <v>0.2</v>
      </c>
      <c r="J25" s="57">
        <v>0.1</v>
      </c>
      <c r="K25" s="58">
        <v>0.1</v>
      </c>
      <c r="L25" s="99">
        <f t="shared" si="2"/>
        <v>1.4000000000000001</v>
      </c>
      <c r="M25" s="100">
        <f t="shared" si="3"/>
        <v>0.1</v>
      </c>
      <c r="N25" s="78"/>
    </row>
    <row r="26" spans="1:15" s="4" customFormat="1">
      <c r="A26" s="15" t="s">
        <v>308</v>
      </c>
      <c r="B26" s="54" t="s">
        <v>202</v>
      </c>
      <c r="C26" s="55" t="s">
        <v>203</v>
      </c>
      <c r="D26" s="78" t="s">
        <v>95</v>
      </c>
      <c r="E26" s="56"/>
      <c r="F26" s="57"/>
      <c r="G26" s="57"/>
      <c r="H26" s="57"/>
      <c r="I26" s="57"/>
      <c r="J26" s="57"/>
      <c r="K26" s="58"/>
      <c r="L26" s="99"/>
      <c r="M26" s="100"/>
      <c r="N26" s="78"/>
    </row>
    <row r="27" spans="1:15" s="4" customFormat="1">
      <c r="A27" s="15" t="s">
        <v>298</v>
      </c>
      <c r="B27" s="54" t="s">
        <v>38</v>
      </c>
      <c r="C27" s="55" t="s">
        <v>244</v>
      </c>
      <c r="D27" s="78" t="s">
        <v>230</v>
      </c>
      <c r="E27" s="56"/>
      <c r="F27" s="57"/>
      <c r="G27" s="57"/>
      <c r="H27" s="57"/>
      <c r="I27" s="57"/>
      <c r="J27" s="57"/>
      <c r="K27" s="58"/>
      <c r="L27" s="99"/>
      <c r="M27" s="100"/>
      <c r="N27" s="78"/>
    </row>
    <row r="28" spans="1:15" s="4" customFormat="1">
      <c r="A28" s="15" t="s">
        <v>311</v>
      </c>
      <c r="B28" s="159" t="s">
        <v>54</v>
      </c>
      <c r="C28" s="160" t="s">
        <v>223</v>
      </c>
      <c r="D28" s="161" t="s">
        <v>334</v>
      </c>
      <c r="E28" s="56"/>
      <c r="F28" s="57"/>
      <c r="G28" s="57"/>
      <c r="H28" s="57"/>
      <c r="I28" s="57"/>
      <c r="J28" s="57"/>
      <c r="K28" s="58"/>
      <c r="L28" s="99"/>
      <c r="M28" s="100"/>
      <c r="N28" s="78"/>
      <c r="O28" s="2"/>
    </row>
    <row r="29" spans="1:15" s="4" customFormat="1">
      <c r="A29" s="15" t="s">
        <v>315</v>
      </c>
      <c r="B29" s="54" t="s">
        <v>7</v>
      </c>
      <c r="C29" s="55" t="s">
        <v>314</v>
      </c>
      <c r="D29" s="78" t="s">
        <v>98</v>
      </c>
      <c r="E29" s="56"/>
      <c r="F29" s="57"/>
      <c r="G29" s="57"/>
      <c r="H29" s="57"/>
      <c r="I29" s="57"/>
      <c r="J29" s="57"/>
      <c r="K29" s="58"/>
      <c r="L29" s="99"/>
      <c r="M29" s="100"/>
      <c r="N29" s="78"/>
    </row>
    <row r="30" spans="1:15" s="4" customFormat="1">
      <c r="A30" s="15" t="s">
        <v>344</v>
      </c>
      <c r="B30" s="54" t="s">
        <v>231</v>
      </c>
      <c r="C30" s="55" t="s">
        <v>232</v>
      </c>
      <c r="D30" s="78" t="s">
        <v>230</v>
      </c>
      <c r="E30" s="56"/>
      <c r="F30" s="57"/>
      <c r="G30" s="57"/>
      <c r="H30" s="57"/>
      <c r="I30" s="57"/>
      <c r="J30" s="57"/>
      <c r="K30" s="58"/>
      <c r="L30" s="99"/>
      <c r="M30" s="100"/>
      <c r="N30" s="78"/>
    </row>
    <row r="31" spans="1:15" s="4" customFormat="1">
      <c r="A31" s="15" t="s">
        <v>340</v>
      </c>
      <c r="B31" s="54" t="s">
        <v>28</v>
      </c>
      <c r="C31" s="55" t="s">
        <v>94</v>
      </c>
      <c r="D31" s="78" t="s">
        <v>95</v>
      </c>
      <c r="E31" s="56"/>
      <c r="F31" s="57"/>
      <c r="G31" s="57"/>
      <c r="H31" s="57"/>
      <c r="I31" s="57"/>
      <c r="J31" s="57"/>
      <c r="K31" s="58"/>
      <c r="L31" s="99"/>
      <c r="M31" s="100"/>
      <c r="N31" s="129"/>
    </row>
    <row r="32" spans="1:15" s="4" customFormat="1">
      <c r="A32" s="15" t="s">
        <v>309</v>
      </c>
      <c r="B32" s="54" t="s">
        <v>7</v>
      </c>
      <c r="C32" s="55" t="s">
        <v>154</v>
      </c>
      <c r="D32" s="78" t="s">
        <v>335</v>
      </c>
      <c r="E32" s="56"/>
      <c r="F32" s="57"/>
      <c r="G32" s="57"/>
      <c r="H32" s="57"/>
      <c r="I32" s="57"/>
      <c r="J32" s="57"/>
      <c r="K32" s="58"/>
      <c r="L32" s="99"/>
      <c r="M32" s="100"/>
      <c r="N32" s="78"/>
    </row>
    <row r="33" spans="1:18" s="4" customFormat="1">
      <c r="A33" s="15" t="s">
        <v>341</v>
      </c>
      <c r="B33" s="54" t="s">
        <v>200</v>
      </c>
      <c r="C33" s="55" t="s">
        <v>201</v>
      </c>
      <c r="D33" s="78" t="s">
        <v>178</v>
      </c>
      <c r="E33" s="56"/>
      <c r="F33" s="57"/>
      <c r="G33" s="57"/>
      <c r="H33" s="57"/>
      <c r="I33" s="57"/>
      <c r="J33" s="57"/>
      <c r="K33" s="58"/>
      <c r="L33" s="99"/>
      <c r="M33" s="100"/>
      <c r="N33" s="78"/>
    </row>
    <row r="34" spans="1:18" s="4" customFormat="1">
      <c r="A34" s="15" t="s">
        <v>316</v>
      </c>
      <c r="B34" s="54" t="s">
        <v>26</v>
      </c>
      <c r="C34" s="55" t="s">
        <v>64</v>
      </c>
      <c r="D34" s="78" t="s">
        <v>178</v>
      </c>
      <c r="E34" s="56"/>
      <c r="F34" s="57"/>
      <c r="G34" s="57"/>
      <c r="H34" s="57"/>
      <c r="I34" s="57"/>
      <c r="J34" s="57"/>
      <c r="K34" s="58"/>
      <c r="L34" s="99"/>
      <c r="M34" s="100"/>
      <c r="N34" s="78"/>
    </row>
    <row r="35" spans="1:18" s="4" customFormat="1">
      <c r="A35" s="15" t="s">
        <v>307</v>
      </c>
      <c r="B35" s="54" t="s">
        <v>238</v>
      </c>
      <c r="C35" s="55" t="s">
        <v>239</v>
      </c>
      <c r="D35" s="78" t="s">
        <v>230</v>
      </c>
      <c r="E35" s="56"/>
      <c r="F35" s="57"/>
      <c r="G35" s="57"/>
      <c r="H35" s="57"/>
      <c r="I35" s="57"/>
      <c r="J35" s="57"/>
      <c r="K35" s="58"/>
      <c r="L35" s="99"/>
      <c r="M35" s="100"/>
      <c r="N35" s="78"/>
    </row>
    <row r="36" spans="1:18">
      <c r="A36" s="15" t="s">
        <v>313</v>
      </c>
      <c r="B36" s="54" t="s">
        <v>56</v>
      </c>
      <c r="C36" s="55" t="s">
        <v>208</v>
      </c>
      <c r="D36" s="78" t="s">
        <v>116</v>
      </c>
      <c r="E36" s="56"/>
      <c r="F36" s="57"/>
      <c r="G36" s="57"/>
      <c r="H36" s="57"/>
      <c r="I36" s="57"/>
      <c r="J36" s="57"/>
      <c r="K36" s="58"/>
      <c r="L36" s="99"/>
      <c r="M36" s="100"/>
      <c r="N36" s="78"/>
      <c r="O36" s="4"/>
      <c r="P36" s="4"/>
      <c r="Q36" s="4"/>
      <c r="R36" s="4"/>
    </row>
    <row r="37" spans="1:18" s="4" customFormat="1">
      <c r="A37" s="15" t="s">
        <v>317</v>
      </c>
      <c r="B37" s="54" t="s">
        <v>243</v>
      </c>
      <c r="C37" s="55" t="s">
        <v>242</v>
      </c>
      <c r="D37" s="78" t="s">
        <v>230</v>
      </c>
      <c r="E37" s="56"/>
      <c r="F37" s="57"/>
      <c r="G37" s="57"/>
      <c r="H37" s="57"/>
      <c r="I37" s="57"/>
      <c r="J37" s="57"/>
      <c r="K37" s="58"/>
      <c r="L37" s="99"/>
      <c r="M37" s="100"/>
      <c r="N37" s="78"/>
    </row>
    <row r="38" spans="1:18" s="4" customFormat="1">
      <c r="A38" s="15" t="s">
        <v>342</v>
      </c>
      <c r="B38" s="54" t="s">
        <v>38</v>
      </c>
      <c r="C38" s="55" t="s">
        <v>209</v>
      </c>
      <c r="D38" s="78" t="s">
        <v>321</v>
      </c>
      <c r="E38" s="56"/>
      <c r="F38" s="57"/>
      <c r="G38" s="57"/>
      <c r="H38" s="57"/>
      <c r="I38" s="57"/>
      <c r="J38" s="57"/>
      <c r="K38" s="58"/>
      <c r="L38" s="99"/>
      <c r="M38" s="100"/>
      <c r="N38" s="78"/>
    </row>
    <row r="39" spans="1:18" s="4" customFormat="1" ht="13.5" thickBot="1">
      <c r="A39" s="15" t="s">
        <v>318</v>
      </c>
      <c r="B39" s="54" t="s">
        <v>114</v>
      </c>
      <c r="C39" s="55" t="s">
        <v>115</v>
      </c>
      <c r="D39" s="78" t="s">
        <v>116</v>
      </c>
      <c r="E39" s="56"/>
      <c r="F39" s="57"/>
      <c r="G39" s="57"/>
      <c r="H39" s="57"/>
      <c r="I39" s="57"/>
      <c r="J39" s="57"/>
      <c r="K39" s="58"/>
      <c r="L39" s="99"/>
      <c r="M39" s="100"/>
      <c r="N39" s="78"/>
    </row>
    <row r="40" spans="1:18" s="4" customFormat="1" ht="13.5" thickTop="1">
      <c r="A40" s="323" t="s">
        <v>505</v>
      </c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5"/>
    </row>
    <row r="41" spans="1:18" s="4" customFormat="1">
      <c r="B41" s="138" t="s">
        <v>504</v>
      </c>
      <c r="M41" s="10"/>
    </row>
    <row r="42" spans="1:18" s="4" customFormat="1">
      <c r="M42" s="10"/>
    </row>
    <row r="43" spans="1:18" s="4" customFormat="1">
      <c r="B43" s="138" t="s">
        <v>80</v>
      </c>
      <c r="M43" s="10"/>
    </row>
    <row r="44" spans="1:18" s="4" customFormat="1">
      <c r="M44" s="10"/>
    </row>
    <row r="45" spans="1:18" s="4" customFormat="1">
      <c r="B45" s="138" t="s">
        <v>79</v>
      </c>
      <c r="M45" s="10"/>
    </row>
    <row r="46" spans="1:18" s="4" customFormat="1">
      <c r="M46" s="10"/>
    </row>
    <row r="47" spans="1:18" s="4" customFormat="1">
      <c r="M47" s="10"/>
    </row>
    <row r="48" spans="1:18" s="4" customFormat="1">
      <c r="M48" s="10"/>
    </row>
    <row r="49" spans="13:13" s="4" customFormat="1">
      <c r="M49" s="10"/>
    </row>
    <row r="50" spans="13:13" s="4" customFormat="1">
      <c r="M50" s="10"/>
    </row>
    <row r="51" spans="13:13" s="4" customFormat="1">
      <c r="M51" s="10"/>
    </row>
    <row r="52" spans="13:13" s="4" customFormat="1">
      <c r="M52" s="10"/>
    </row>
    <row r="53" spans="13:13" s="4" customFormat="1">
      <c r="M53" s="10"/>
    </row>
    <row r="54" spans="13:13" s="4" customFormat="1">
      <c r="M54" s="10"/>
    </row>
    <row r="55" spans="13:13" s="4" customFormat="1">
      <c r="M55" s="10"/>
    </row>
    <row r="56" spans="13:13" s="4" customFormat="1">
      <c r="M56" s="10"/>
    </row>
    <row r="57" spans="13:13" s="4" customFormat="1">
      <c r="M57" s="10"/>
    </row>
    <row r="58" spans="13:13" s="4" customFormat="1">
      <c r="M58" s="10"/>
    </row>
    <row r="59" spans="13:13" s="4" customFormat="1">
      <c r="M59" s="10"/>
    </row>
    <row r="60" spans="13:13" s="4" customFormat="1">
      <c r="M60" s="10"/>
    </row>
    <row r="61" spans="13:13" s="4" customFormat="1">
      <c r="M61" s="10"/>
    </row>
    <row r="62" spans="13:13" s="4" customFormat="1">
      <c r="M62" s="10"/>
    </row>
    <row r="63" spans="13:13" s="4" customFormat="1">
      <c r="M63" s="10"/>
    </row>
    <row r="64" spans="13:13" s="4" customFormat="1">
      <c r="M64" s="10"/>
    </row>
    <row r="65" spans="13:13" s="4" customFormat="1">
      <c r="M65" s="10"/>
    </row>
    <row r="66" spans="13:13" s="4" customFormat="1">
      <c r="M66" s="10"/>
    </row>
    <row r="67" spans="13:13" s="4" customFormat="1">
      <c r="M67" s="10"/>
    </row>
    <row r="68" spans="13:13" s="4" customFormat="1">
      <c r="M68" s="10"/>
    </row>
    <row r="69" spans="13:13" s="4" customFormat="1">
      <c r="M69" s="10"/>
    </row>
    <row r="70" spans="13:13" s="4" customFormat="1">
      <c r="M70" s="10"/>
    </row>
    <row r="71" spans="13:13" s="4" customFormat="1">
      <c r="M71" s="10"/>
    </row>
    <row r="72" spans="13:13" s="4" customFormat="1">
      <c r="M72" s="10"/>
    </row>
    <row r="73" spans="13:13" s="4" customFormat="1">
      <c r="M73" s="10"/>
    </row>
    <row r="74" spans="13:13" s="4" customFormat="1">
      <c r="M74" s="10"/>
    </row>
    <row r="75" spans="13:13" s="4" customFormat="1">
      <c r="M75" s="10"/>
    </row>
    <row r="76" spans="13:13" s="4" customFormat="1">
      <c r="M76" s="10"/>
    </row>
    <row r="77" spans="13:13" s="4" customFormat="1">
      <c r="M77" s="10"/>
    </row>
    <row r="78" spans="13:13" s="4" customFormat="1">
      <c r="M78" s="10"/>
    </row>
    <row r="79" spans="13:13" s="4" customFormat="1">
      <c r="M79" s="10"/>
    </row>
    <row r="80" spans="13:13" s="4" customFormat="1">
      <c r="M80" s="10"/>
    </row>
    <row r="81" spans="13:13" s="4" customFormat="1">
      <c r="M81" s="10"/>
    </row>
    <row r="82" spans="13:13" s="4" customFormat="1">
      <c r="M82" s="10"/>
    </row>
    <row r="83" spans="13:13" s="4" customFormat="1">
      <c r="M83" s="10"/>
    </row>
    <row r="84" spans="13:13" s="4" customFormat="1">
      <c r="M84" s="10"/>
    </row>
    <row r="85" spans="13:13" s="4" customFormat="1">
      <c r="M85" s="10"/>
    </row>
    <row r="86" spans="13:13" s="4" customFormat="1">
      <c r="M86" s="10"/>
    </row>
    <row r="87" spans="13:13" s="4" customFormat="1">
      <c r="M87" s="10"/>
    </row>
    <row r="88" spans="13:13" s="4" customFormat="1">
      <c r="M88" s="10"/>
    </row>
    <row r="89" spans="13:13" s="4" customFormat="1">
      <c r="M89" s="10"/>
    </row>
    <row r="90" spans="13:13" s="4" customFormat="1">
      <c r="M90" s="10"/>
    </row>
    <row r="91" spans="13:13" s="4" customFormat="1">
      <c r="M91" s="10"/>
    </row>
    <row r="92" spans="13:13" s="4" customFormat="1">
      <c r="M92" s="10"/>
    </row>
    <row r="93" spans="13:13" s="4" customFormat="1">
      <c r="M93" s="10"/>
    </row>
    <row r="94" spans="13:13" s="4" customFormat="1">
      <c r="M94" s="10"/>
    </row>
    <row r="95" spans="13:13" s="4" customFormat="1">
      <c r="M95" s="10"/>
    </row>
    <row r="96" spans="13:13" s="4" customFormat="1">
      <c r="M96" s="10"/>
    </row>
    <row r="97" spans="13:13" s="4" customFormat="1">
      <c r="M97" s="10"/>
    </row>
    <row r="98" spans="13:13" s="4" customFormat="1">
      <c r="M98" s="10"/>
    </row>
    <row r="99" spans="13:13" s="4" customFormat="1">
      <c r="M99" s="10"/>
    </row>
    <row r="100" spans="13:13" s="4" customFormat="1">
      <c r="M100" s="10"/>
    </row>
    <row r="101" spans="13:13" s="4" customFormat="1">
      <c r="M101" s="10"/>
    </row>
    <row r="102" spans="13:13" s="4" customFormat="1">
      <c r="M102" s="10"/>
    </row>
    <row r="103" spans="13:13" s="4" customFormat="1">
      <c r="M103" s="10"/>
    </row>
    <row r="104" spans="13:13" s="4" customFormat="1">
      <c r="M104" s="10"/>
    </row>
    <row r="105" spans="13:13" s="4" customFormat="1">
      <c r="M105" s="10"/>
    </row>
    <row r="106" spans="13:13" s="4" customFormat="1">
      <c r="M106" s="10"/>
    </row>
    <row r="107" spans="13:13" s="4" customFormat="1">
      <c r="M107" s="10"/>
    </row>
    <row r="108" spans="13:13" s="4" customFormat="1">
      <c r="M108" s="10"/>
    </row>
    <row r="109" spans="13:13" s="4" customFormat="1">
      <c r="M109" s="10"/>
    </row>
    <row r="110" spans="13:13" s="4" customFormat="1">
      <c r="M110" s="10"/>
    </row>
    <row r="111" spans="13:13" s="4" customFormat="1">
      <c r="M111" s="10"/>
    </row>
    <row r="112" spans="13:13" s="4" customFormat="1">
      <c r="M112" s="10"/>
    </row>
    <row r="113" spans="13:13" s="4" customFormat="1">
      <c r="M113" s="10"/>
    </row>
    <row r="114" spans="13:13" s="4" customFormat="1">
      <c r="M114" s="10"/>
    </row>
    <row r="115" spans="13:13" s="4" customFormat="1">
      <c r="M115" s="10"/>
    </row>
    <row r="116" spans="13:13" s="4" customFormat="1">
      <c r="M116" s="10"/>
    </row>
    <row r="117" spans="13:13" s="4" customFormat="1">
      <c r="M117" s="10"/>
    </row>
    <row r="118" spans="13:13" s="4" customFormat="1">
      <c r="M118" s="10"/>
    </row>
    <row r="119" spans="13:13" s="4" customFormat="1">
      <c r="M119" s="10"/>
    </row>
    <row r="120" spans="13:13" s="4" customFormat="1">
      <c r="M120" s="10"/>
    </row>
    <row r="121" spans="13:13" s="4" customFormat="1">
      <c r="M121" s="10"/>
    </row>
    <row r="122" spans="13:13" s="4" customFormat="1">
      <c r="M122" s="10"/>
    </row>
    <row r="123" spans="13:13" s="4" customFormat="1">
      <c r="M123" s="10"/>
    </row>
    <row r="124" spans="13:13" s="4" customFormat="1">
      <c r="M124" s="10"/>
    </row>
    <row r="125" spans="13:13" s="4" customFormat="1">
      <c r="M125" s="10"/>
    </row>
    <row r="126" spans="13:13" s="4" customFormat="1">
      <c r="M126" s="10"/>
    </row>
    <row r="127" spans="13:13" s="4" customFormat="1">
      <c r="M127" s="10"/>
    </row>
    <row r="128" spans="13:13" s="4" customFormat="1">
      <c r="M128" s="10"/>
    </row>
    <row r="129" spans="13:13" s="4" customFormat="1">
      <c r="M129" s="10"/>
    </row>
    <row r="130" spans="13:13" s="4" customFormat="1">
      <c r="M130" s="10"/>
    </row>
    <row r="131" spans="13:13" s="4" customFormat="1">
      <c r="M131" s="10"/>
    </row>
    <row r="132" spans="13:13" s="4" customFormat="1">
      <c r="M132" s="10"/>
    </row>
    <row r="133" spans="13:13" s="4" customFormat="1">
      <c r="M133" s="10"/>
    </row>
    <row r="134" spans="13:13" s="4" customFormat="1">
      <c r="M134" s="10"/>
    </row>
    <row r="135" spans="13:13" s="4" customFormat="1">
      <c r="M135" s="10"/>
    </row>
    <row r="136" spans="13:13" s="4" customFormat="1">
      <c r="M136" s="10"/>
    </row>
    <row r="137" spans="13:13" s="4" customFormat="1">
      <c r="M137" s="10"/>
    </row>
    <row r="138" spans="13:13" s="4" customFormat="1">
      <c r="M138" s="10"/>
    </row>
    <row r="139" spans="13:13" s="4" customFormat="1">
      <c r="M139" s="10"/>
    </row>
    <row r="140" spans="13:13" s="4" customFormat="1">
      <c r="M140" s="10"/>
    </row>
    <row r="141" spans="13:13" s="4" customFormat="1">
      <c r="M141" s="10"/>
    </row>
    <row r="142" spans="13:13" s="4" customFormat="1">
      <c r="M142" s="10"/>
    </row>
    <row r="143" spans="13:13" s="4" customFormat="1">
      <c r="M143" s="10"/>
    </row>
    <row r="144" spans="13:13" s="4" customFormat="1">
      <c r="M144" s="10"/>
    </row>
    <row r="145" spans="13:13" s="4" customFormat="1">
      <c r="M145" s="10"/>
    </row>
    <row r="146" spans="13:13" s="4" customFormat="1">
      <c r="M146" s="10"/>
    </row>
    <row r="147" spans="13:13" s="4" customFormat="1">
      <c r="M147" s="10"/>
    </row>
    <row r="148" spans="13:13" s="4" customFormat="1">
      <c r="M148" s="10"/>
    </row>
    <row r="149" spans="13:13" s="4" customFormat="1">
      <c r="M149" s="10"/>
    </row>
    <row r="150" spans="13:13" s="4" customFormat="1">
      <c r="M150" s="10"/>
    </row>
    <row r="151" spans="13:13" s="4" customFormat="1">
      <c r="M151" s="10"/>
    </row>
    <row r="152" spans="13:13" s="4" customFormat="1">
      <c r="M152" s="10"/>
    </row>
    <row r="153" spans="13:13" s="4" customFormat="1">
      <c r="M153" s="10"/>
    </row>
    <row r="154" spans="13:13" s="4" customFormat="1">
      <c r="M154" s="10"/>
    </row>
    <row r="155" spans="13:13" s="4" customFormat="1">
      <c r="M155" s="10"/>
    </row>
    <row r="156" spans="13:13" s="4" customFormat="1">
      <c r="M156" s="10"/>
    </row>
    <row r="157" spans="13:13" s="4" customFormat="1">
      <c r="M157" s="10"/>
    </row>
    <row r="158" spans="13:13" s="4" customFormat="1">
      <c r="M158" s="10"/>
    </row>
    <row r="159" spans="13:13" s="4" customFormat="1">
      <c r="M159" s="10"/>
    </row>
    <row r="160" spans="13:13" s="4" customFormat="1">
      <c r="M160" s="10"/>
    </row>
    <row r="161" spans="13:13" s="4" customFormat="1">
      <c r="M161" s="10"/>
    </row>
    <row r="162" spans="13:13" s="4" customFormat="1">
      <c r="M162" s="10"/>
    </row>
    <row r="163" spans="13:13" s="4" customFormat="1">
      <c r="M163" s="10"/>
    </row>
    <row r="164" spans="13:13" s="4" customFormat="1">
      <c r="M164" s="10"/>
    </row>
    <row r="165" spans="13:13" s="4" customFormat="1">
      <c r="M165" s="10"/>
    </row>
    <row r="166" spans="13:13" s="4" customFormat="1">
      <c r="M166" s="10"/>
    </row>
    <row r="167" spans="13:13" s="4" customFormat="1">
      <c r="M167" s="10"/>
    </row>
    <row r="168" spans="13:13" s="4" customFormat="1">
      <c r="M168" s="10"/>
    </row>
    <row r="169" spans="13:13" s="4" customFormat="1">
      <c r="M169" s="10"/>
    </row>
    <row r="170" spans="13:13" s="4" customFormat="1">
      <c r="M170" s="10"/>
    </row>
    <row r="171" spans="13:13" s="4" customFormat="1">
      <c r="M171" s="10"/>
    </row>
    <row r="172" spans="13:13" s="4" customFormat="1">
      <c r="M172" s="10"/>
    </row>
    <row r="173" spans="13:13" s="4" customFormat="1">
      <c r="M173" s="10"/>
    </row>
    <row r="174" spans="13:13" s="4" customFormat="1">
      <c r="M174" s="10"/>
    </row>
    <row r="175" spans="13:13" s="4" customFormat="1">
      <c r="M175" s="10"/>
    </row>
    <row r="176" spans="13:13" s="4" customFormat="1">
      <c r="M176" s="10"/>
    </row>
    <row r="177" spans="13:13" s="4" customFormat="1">
      <c r="M177" s="10"/>
    </row>
    <row r="178" spans="13:13" s="4" customFormat="1">
      <c r="M178" s="10"/>
    </row>
    <row r="179" spans="13:13" s="4" customFormat="1">
      <c r="M179" s="10"/>
    </row>
    <row r="180" spans="13:13" s="4" customFormat="1">
      <c r="M180" s="10"/>
    </row>
    <row r="181" spans="13:13" s="4" customFormat="1">
      <c r="M181" s="10"/>
    </row>
    <row r="182" spans="13:13" s="4" customFormat="1">
      <c r="M182" s="10"/>
    </row>
    <row r="183" spans="13:13" s="4" customFormat="1">
      <c r="M183" s="10"/>
    </row>
    <row r="184" spans="13:13" s="4" customFormat="1">
      <c r="M184" s="10"/>
    </row>
    <row r="185" spans="13:13" s="4" customFormat="1">
      <c r="M185" s="10"/>
    </row>
    <row r="186" spans="13:13" s="4" customFormat="1">
      <c r="M186" s="10"/>
    </row>
    <row r="187" spans="13:13" s="4" customFormat="1">
      <c r="M187" s="10"/>
    </row>
    <row r="188" spans="13:13" s="4" customFormat="1">
      <c r="M188" s="10"/>
    </row>
    <row r="189" spans="13:13" s="4" customFormat="1">
      <c r="M189" s="10"/>
    </row>
    <row r="190" spans="13:13" s="4" customFormat="1">
      <c r="M190" s="10"/>
    </row>
    <row r="191" spans="13:13" s="4" customFormat="1">
      <c r="M191" s="10"/>
    </row>
    <row r="192" spans="13:13" s="4" customFormat="1">
      <c r="M192" s="10"/>
    </row>
    <row r="193" spans="13:13" s="4" customFormat="1">
      <c r="M193" s="10"/>
    </row>
    <row r="194" spans="13:13" s="4" customFormat="1">
      <c r="M194" s="10"/>
    </row>
    <row r="195" spans="13:13" s="4" customFormat="1">
      <c r="M195" s="10"/>
    </row>
    <row r="196" spans="13:13" s="4" customFormat="1">
      <c r="M196" s="10"/>
    </row>
    <row r="197" spans="13:13" s="4" customFormat="1">
      <c r="M197" s="10"/>
    </row>
    <row r="198" spans="13:13" s="4" customFormat="1">
      <c r="M198" s="10"/>
    </row>
    <row r="199" spans="13:13" s="4" customFormat="1">
      <c r="M199" s="10"/>
    </row>
    <row r="200" spans="13:13" s="4" customFormat="1">
      <c r="M200" s="10"/>
    </row>
    <row r="201" spans="13:13" s="4" customFormat="1">
      <c r="M201" s="10"/>
    </row>
    <row r="202" spans="13:13" s="4" customFormat="1">
      <c r="M202" s="10"/>
    </row>
    <row r="203" spans="13:13" s="4" customFormat="1">
      <c r="M203" s="10"/>
    </row>
    <row r="204" spans="13:13" s="4" customFormat="1">
      <c r="M204" s="10"/>
    </row>
    <row r="205" spans="13:13" s="4" customFormat="1">
      <c r="M205" s="10"/>
    </row>
    <row r="206" spans="13:13" s="4" customFormat="1">
      <c r="M206" s="10"/>
    </row>
    <row r="207" spans="13:13" s="4" customFormat="1">
      <c r="M207" s="10"/>
    </row>
    <row r="208" spans="13:13" s="4" customFormat="1">
      <c r="M208" s="10"/>
    </row>
    <row r="209" spans="13:13" s="4" customFormat="1">
      <c r="M209" s="10"/>
    </row>
    <row r="210" spans="13:13" s="4" customFormat="1">
      <c r="M210" s="10"/>
    </row>
    <row r="211" spans="13:13" s="4" customFormat="1">
      <c r="M211" s="10"/>
    </row>
    <row r="212" spans="13:13" s="4" customFormat="1">
      <c r="M212" s="10"/>
    </row>
    <row r="213" spans="13:13" s="4" customFormat="1">
      <c r="M213" s="10"/>
    </row>
    <row r="214" spans="13:13" s="4" customFormat="1">
      <c r="M214" s="10"/>
    </row>
    <row r="215" spans="13:13" s="4" customFormat="1">
      <c r="M215" s="10"/>
    </row>
    <row r="216" spans="13:13" s="4" customFormat="1">
      <c r="M216" s="10"/>
    </row>
    <row r="217" spans="13:13" s="4" customFormat="1">
      <c r="M217" s="10"/>
    </row>
    <row r="218" spans="13:13" s="4" customFormat="1">
      <c r="M218" s="10"/>
    </row>
    <row r="219" spans="13:13" s="4" customFormat="1">
      <c r="M219" s="10"/>
    </row>
    <row r="220" spans="13:13" s="4" customFormat="1">
      <c r="M220" s="10"/>
    </row>
    <row r="221" spans="13:13" s="4" customFormat="1">
      <c r="M221" s="10"/>
    </row>
    <row r="222" spans="13:13" s="4" customFormat="1">
      <c r="M222" s="10"/>
    </row>
    <row r="223" spans="13:13" s="4" customFormat="1">
      <c r="M223" s="10"/>
    </row>
    <row r="224" spans="13:13" s="4" customFormat="1">
      <c r="M224" s="10"/>
    </row>
    <row r="225" spans="13:13" s="4" customFormat="1">
      <c r="M225" s="10"/>
    </row>
    <row r="226" spans="13:13" s="4" customFormat="1">
      <c r="M226" s="10"/>
    </row>
    <row r="227" spans="13:13" s="4" customFormat="1">
      <c r="M227" s="10"/>
    </row>
    <row r="228" spans="13:13" s="4" customFormat="1">
      <c r="M228" s="10"/>
    </row>
    <row r="229" spans="13:13" s="4" customFormat="1">
      <c r="M229" s="10"/>
    </row>
    <row r="230" spans="13:13" s="4" customFormat="1">
      <c r="M230" s="10"/>
    </row>
    <row r="231" spans="13:13" s="4" customFormat="1">
      <c r="M231" s="10"/>
    </row>
    <row r="232" spans="13:13" s="4" customFormat="1">
      <c r="M232" s="10"/>
    </row>
    <row r="233" spans="13:13" s="4" customFormat="1">
      <c r="M233" s="10"/>
    </row>
    <row r="234" spans="13:13" s="4" customFormat="1">
      <c r="M234" s="10"/>
    </row>
    <row r="235" spans="13:13" s="4" customFormat="1">
      <c r="M235" s="10"/>
    </row>
    <row r="236" spans="13:13" s="4" customFormat="1">
      <c r="M236" s="10"/>
    </row>
    <row r="237" spans="13:13" s="4" customFormat="1">
      <c r="M237" s="10"/>
    </row>
    <row r="238" spans="13:13" s="4" customFormat="1">
      <c r="M238" s="10"/>
    </row>
    <row r="239" spans="13:13" s="4" customFormat="1">
      <c r="M239" s="10"/>
    </row>
    <row r="240" spans="13:13" s="4" customFormat="1">
      <c r="M240" s="10"/>
    </row>
    <row r="241" spans="13:13" s="4" customFormat="1">
      <c r="M241" s="10"/>
    </row>
    <row r="242" spans="13:13" s="4" customFormat="1">
      <c r="M242" s="10"/>
    </row>
    <row r="243" spans="13:13" s="4" customFormat="1">
      <c r="M243" s="10"/>
    </row>
    <row r="244" spans="13:13" s="4" customFormat="1">
      <c r="M244" s="10"/>
    </row>
    <row r="245" spans="13:13" s="4" customFormat="1">
      <c r="M245" s="10"/>
    </row>
    <row r="246" spans="13:13" s="4" customFormat="1">
      <c r="M246" s="10"/>
    </row>
    <row r="247" spans="13:13" s="4" customFormat="1">
      <c r="M247" s="10"/>
    </row>
    <row r="248" spans="13:13" s="4" customFormat="1">
      <c r="M248" s="10"/>
    </row>
    <row r="249" spans="13:13" s="4" customFormat="1">
      <c r="M249" s="10"/>
    </row>
    <row r="250" spans="13:13" s="4" customFormat="1">
      <c r="M250" s="10"/>
    </row>
    <row r="251" spans="13:13" s="4" customFormat="1">
      <c r="M251" s="10"/>
    </row>
    <row r="252" spans="13:13" s="4" customFormat="1">
      <c r="M252" s="10"/>
    </row>
    <row r="253" spans="13:13" s="4" customFormat="1">
      <c r="M253" s="10"/>
    </row>
    <row r="254" spans="13:13" s="4" customFormat="1">
      <c r="M254" s="10"/>
    </row>
    <row r="255" spans="13:13" s="4" customFormat="1">
      <c r="M255" s="10"/>
    </row>
    <row r="256" spans="13:13" s="4" customFormat="1">
      <c r="M256" s="10"/>
    </row>
    <row r="257" spans="13:13" s="4" customFormat="1">
      <c r="M257" s="10"/>
    </row>
    <row r="258" spans="13:13" s="4" customFormat="1">
      <c r="M258" s="10"/>
    </row>
    <row r="259" spans="13:13" s="4" customFormat="1">
      <c r="M259" s="10"/>
    </row>
    <row r="260" spans="13:13" s="4" customFormat="1">
      <c r="M260" s="10"/>
    </row>
    <row r="261" spans="13:13" s="4" customFormat="1">
      <c r="M261" s="10"/>
    </row>
    <row r="262" spans="13:13" s="4" customFormat="1">
      <c r="M262" s="10"/>
    </row>
  </sheetData>
  <sortState ref="A26:R39">
    <sortCondition ref="C26:C39"/>
  </sortState>
  <mergeCells count="2">
    <mergeCell ref="A1:N1"/>
    <mergeCell ref="A40:M40"/>
  </mergeCells>
  <phoneticPr fontId="0" type="noConversion"/>
  <pageMargins left="0.51" right="0.75" top="0.9" bottom="0.91" header="0.5" footer="0.5"/>
  <pageSetup paperSize="9" orientation="landscape" r:id="rId1"/>
  <headerFooter alignWithMargins="0">
    <oddFooter>&amp;CLapa &amp;P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9.klase</vt:lpstr>
      <vt:lpstr>10.klase</vt:lpstr>
      <vt:lpstr>11.klase</vt:lpstr>
      <vt:lpstr>12.klase</vt:lpstr>
      <vt:lpstr>'10.klase'!Print_Titles</vt:lpstr>
      <vt:lpstr>'11.klase'!Print_Titles</vt:lpstr>
      <vt:lpstr>'12.klase'!Print_Titles</vt:lpstr>
      <vt:lpstr>'9.klase'!Print_Titles</vt:lpstr>
    </vt:vector>
  </TitlesOfParts>
  <Company>LU FMF Fizikas nodaļa</Company>
  <LinksUpToDate>false</LinksUpToDate>
  <SharedDoc>false</SharedDoc>
  <HyperlinkBase>http://www.cfi.lu.lv/teor/olimp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33. LAFO rezultāti</dc:title>
  <dc:subject>Latvijas Astklātā Fizikas olimpiāde</dc:subject>
  <dc:creator>V. Kaščejevs, D. Bočarovs, V.I. Fļorovs</dc:creator>
  <cp:lastModifiedBy>Dmitry Bocharov</cp:lastModifiedBy>
  <cp:lastPrinted>2013-05-27T14:24:33Z</cp:lastPrinted>
  <dcterms:created xsi:type="dcterms:W3CDTF">2003-04-14T15:10:59Z</dcterms:created>
  <dcterms:modified xsi:type="dcterms:W3CDTF">2014-05-29T08:29:51Z</dcterms:modified>
</cp:coreProperties>
</file>